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6n3fzq-my.sharepoint.com/personal/usuarios365_6n3fzq_onmicrosoft_com/Documents/Liga de Patinaje/Liga de Patinaje/TEMPORADA 2023-2024/ESCALAFON/"/>
    </mc:Choice>
  </mc:AlternateContent>
  <xr:revisionPtr revIDLastSave="99" documentId="8_{2C84EC65-A31D-404B-8F23-072F8FFD15AB}" xr6:coauthVersionLast="47" xr6:coauthVersionMax="47" xr10:uidLastSave="{D4EEE7ED-08E1-41A9-8CB0-4804A15E4FBB}"/>
  <workbookProtection workbookAlgorithmName="SHA-512" workbookHashValue="U/pkD3/dSOiTVdYnsfCEZu29a5OOvmtw0pzpFtTHxEkZAyL8BVdsBlGXp2lemfbyDUK1Db8cSBMpsWAicWmqpA==" workbookSaltValue="aFTxVyFv/w8OovE34JSF7g==" workbookSpinCount="100000" lockStructure="1"/>
  <bookViews>
    <workbookView showHorizontalScroll="0" showVerticalScroll="0" showSheetTabs="0" xWindow="-120" yWindow="-120" windowWidth="29040" windowHeight="16440" tabRatio="907" xr2:uid="{5498C19B-A3BC-4A5B-A75C-3F86D1C9BE34}"/>
  </bookViews>
  <sheets>
    <sheet name="INICIO" sheetId="3" r:id="rId1"/>
    <sheet name="M_MENORES" sheetId="23" r:id="rId2"/>
    <sheet name="M_TRANSICION" sheetId="26" r:id="rId3"/>
    <sheet name="M_MAYORES" sheetId="51" r:id="rId4"/>
    <sheet name="M_MAYORES (V)" sheetId="28" r:id="rId5"/>
    <sheet name="TB" sheetId="50" state="hidden" r:id="rId6"/>
    <sheet name="M_MAYORES (F)" sheetId="27" r:id="rId7"/>
    <sheet name="7D" sheetId="1" r:id="rId8"/>
    <sheet name="7V" sheetId="52" r:id="rId9"/>
    <sheet name="8D" sheetId="53" r:id="rId10"/>
    <sheet name="8V" sheetId="54" r:id="rId11"/>
    <sheet name="9D" sheetId="57" r:id="rId12"/>
    <sheet name="9V" sheetId="55" r:id="rId13"/>
    <sheet name="10D" sheetId="58" r:id="rId14"/>
    <sheet name="10V" sheetId="56" r:id="rId15"/>
    <sheet name="11D" sheetId="11" r:id="rId16"/>
    <sheet name="11V" sheetId="59" r:id="rId17"/>
    <sheet name="12D" sheetId="60" r:id="rId18"/>
    <sheet name="12V" sheetId="76" r:id="rId19"/>
    <sheet name="JD (V)" sheetId="34" r:id="rId20"/>
    <sheet name="JD (F)" sheetId="61" r:id="rId21"/>
    <sheet name="JV (V)" sheetId="62" r:id="rId22"/>
    <sheet name="JV (F)" sheetId="63" r:id="rId23"/>
    <sheet name="PJD (V)" sheetId="64" r:id="rId24"/>
    <sheet name="PJD (F)" sheetId="66" r:id="rId25"/>
    <sheet name="PJV (V)" sheetId="71" r:id="rId26"/>
    <sheet name="PJV (F)" sheetId="65" r:id="rId27"/>
    <sheet name="JVD (V)" sheetId="70" r:id="rId28"/>
    <sheet name="JVD (F)" sheetId="67" r:id="rId29"/>
    <sheet name="JVV (V)" sheetId="72" r:id="rId30"/>
    <sheet name="JVV (F)" sheetId="68" r:id="rId31"/>
    <sheet name="MD (V)" sheetId="74" r:id="rId32"/>
    <sheet name="MD (F)" sheetId="73" r:id="rId33"/>
    <sheet name="MV (V)" sheetId="75" r:id="rId34"/>
    <sheet name="MV (F)" sheetId="69" r:id="rId35"/>
    <sheet name="MENORES" sheetId="19" r:id="rId36"/>
    <sheet name="TRANSICION" sheetId="20" r:id="rId37"/>
    <sheet name="MAYORES" sheetId="21" r:id="rId38"/>
    <sheet name="GENERAL" sheetId="22" r:id="rId39"/>
  </sheets>
  <definedNames>
    <definedName name="_xlnm._FilterDatabase" localSheetId="13" hidden="1">'10D'!$A$8:$BS$20</definedName>
    <definedName name="_xlnm._FilterDatabase" localSheetId="14" hidden="1">'10V'!$A$8:$BS$12</definedName>
    <definedName name="_xlnm._FilterDatabase" localSheetId="15" hidden="1">'11D'!$A$8:$BU$9</definedName>
    <definedName name="_xlnm._FilterDatabase" localSheetId="16" hidden="1">'11V'!$A$8:$BU$9</definedName>
    <definedName name="_xlnm._FilterDatabase" localSheetId="17" hidden="1">'12D'!$A$8:$BU$9</definedName>
    <definedName name="_xlnm._FilterDatabase" localSheetId="18" hidden="1">'12V'!$A$8:$BU$9</definedName>
    <definedName name="_xlnm._FilterDatabase" localSheetId="7" hidden="1">'7D'!$A$8:$BS$20</definedName>
    <definedName name="_xlnm._FilterDatabase" localSheetId="8" hidden="1">'7V'!$A$8:$BS$13</definedName>
    <definedName name="_xlnm._FilterDatabase" localSheetId="9" hidden="1">'8D'!$A$8:$BS$20</definedName>
    <definedName name="_xlnm._FilterDatabase" localSheetId="10" hidden="1">'8V'!$A$8:$BS$12</definedName>
    <definedName name="_xlnm._FilterDatabase" localSheetId="11" hidden="1">'9D'!$A$8:$BS$20</definedName>
    <definedName name="_xlnm._FilterDatabase" localSheetId="12" hidden="1">'9V'!$A$8:$BS$12</definedName>
    <definedName name="_xlnm._FilterDatabase" localSheetId="38" hidden="1">GENERAL!$B$8:$P$9</definedName>
    <definedName name="_xlnm._FilterDatabase" localSheetId="20" hidden="1">'JD (F)'!$A$8:$AU$9</definedName>
    <definedName name="_xlnm._FilterDatabase" localSheetId="19" hidden="1">'JD (V)'!$A$8:$AU$9</definedName>
    <definedName name="_xlnm._FilterDatabase" localSheetId="22" hidden="1">'JV (F)'!$A$8:$AU$9</definedName>
    <definedName name="_xlnm._FilterDatabase" localSheetId="21" hidden="1">'JV (V)'!$A$8:$AU$9</definedName>
    <definedName name="_xlnm._FilterDatabase" localSheetId="28" hidden="1">'JVD (F)'!$A$8:$AU$9</definedName>
    <definedName name="_xlnm._FilterDatabase" localSheetId="27" hidden="1">'JVD (V)'!$A$8:$AU$9</definedName>
    <definedName name="_xlnm._FilterDatabase" localSheetId="30" hidden="1">'JVV (F)'!$A$8:$AU$9</definedName>
    <definedName name="_xlnm._FilterDatabase" localSheetId="29" hidden="1">'JVV (V)'!$A$8:$AU$9</definedName>
    <definedName name="_xlnm._FilterDatabase" localSheetId="37" hidden="1">MAYORES!$A$8:$P$9</definedName>
    <definedName name="_xlnm._FilterDatabase" localSheetId="32" hidden="1">'MD (F)'!$A$8:$AU$9</definedName>
    <definedName name="_xlnm._FilterDatabase" localSheetId="31" hidden="1">'MD (V)'!$A$8:$AU$9</definedName>
    <definedName name="_xlnm._FilterDatabase" localSheetId="35" hidden="1">MENORES!$A$8:$P$9</definedName>
    <definedName name="_xlnm._FilterDatabase" localSheetId="34" hidden="1">'MV (F)'!$A$8:$AU$9</definedName>
    <definedName name="_xlnm._FilterDatabase" localSheetId="33" hidden="1">'MV (V)'!$A$8:$AU$9</definedName>
    <definedName name="_xlnm._FilterDatabase" localSheetId="24" hidden="1">'PJD (F)'!$A$8:$AU$9</definedName>
    <definedName name="_xlnm._FilterDatabase" localSheetId="23" hidden="1">'PJD (V)'!$A$8:$AU$9</definedName>
    <definedName name="_xlnm._FilterDatabase" localSheetId="26" hidden="1">'PJV (F)'!$A$8:$AU$9</definedName>
    <definedName name="_xlnm._FilterDatabase" localSheetId="25" hidden="1">'PJV (V)'!$A$8:$AU$9</definedName>
    <definedName name="_xlnm._FilterDatabase" localSheetId="36" hidden="1">TRANSICION!$A$8:$P$9</definedName>
    <definedName name="_xlnm.Print_Area" localSheetId="13">'10D'!$A$1:$AL$24</definedName>
    <definedName name="_xlnm.Print_Area" localSheetId="14">'10V'!$A$1:$AL$12</definedName>
    <definedName name="_xlnm.Print_Area" localSheetId="7">'7D'!$A$1:$AL$26</definedName>
    <definedName name="_xlnm.Print_Area" localSheetId="8">'7V'!$A$1:$AL$13</definedName>
    <definedName name="_xlnm.Print_Area" localSheetId="9">'8D'!$A$1:$AL$24</definedName>
    <definedName name="_xlnm.Print_Area" localSheetId="10">'8V'!$A$1:$AL$12</definedName>
    <definedName name="_xlnm.Print_Area" localSheetId="11">'9D'!$A$1:$AL$24</definedName>
    <definedName name="_xlnm.Print_Area" localSheetId="12">'9V'!$A$1:$AL$12</definedName>
    <definedName name="FromOrganiz_1">_xlfn.ANCHORARRAY(#REF!)</definedName>
    <definedName name="FromOrganiz_2" localSheetId="13">_xlfn.ANCHORARRAY('10D'!$AB$16)</definedName>
    <definedName name="FromOrganiz_2" localSheetId="14">_xlfn.ANCHORARRAY('10V'!#REF!)</definedName>
    <definedName name="FromOrganiz_2" localSheetId="8">_xlfn.ANCHORARRAY('7V'!#REF!)</definedName>
    <definedName name="FromOrganiz_2" localSheetId="9">_xlfn.ANCHORARRAY('8D'!$AB$16)</definedName>
    <definedName name="FromOrganiz_2" localSheetId="10">_xlfn.ANCHORARRAY('8V'!#REF!)</definedName>
    <definedName name="FromOrganiz_2" localSheetId="11">_xlfn.ANCHORARRAY('9D'!$AB$16)</definedName>
    <definedName name="FromOrganiz_2" localSheetId="12">_xlfn.ANCHORARRAY('9V'!#REF!)</definedName>
    <definedName name="FromOrganiz_2">_xlfn.ANCHORARRAY('7D'!$AB$16)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8" i="68" l="1"/>
  <c r="AU18" i="68"/>
  <c r="AN11" i="66"/>
  <c r="AU11" i="66"/>
  <c r="AN12" i="66"/>
  <c r="AU12" i="66"/>
  <c r="AN13" i="66"/>
  <c r="AU13" i="66"/>
  <c r="AN14" i="66"/>
  <c r="AU14" i="66"/>
  <c r="AN15" i="66"/>
  <c r="AU15" i="66"/>
  <c r="AN16" i="66"/>
  <c r="AU16" i="66"/>
  <c r="AN17" i="66"/>
  <c r="AU17" i="66"/>
  <c r="AN18" i="66"/>
  <c r="AU18" i="66"/>
  <c r="AN19" i="66"/>
  <c r="AU19" i="66"/>
  <c r="AN20" i="66"/>
  <c r="AU20" i="66"/>
  <c r="AN21" i="66"/>
  <c r="AU21" i="66"/>
  <c r="AN22" i="66"/>
  <c r="AU22" i="66"/>
  <c r="AN23" i="66"/>
  <c r="AU23" i="66"/>
  <c r="AN24" i="66"/>
  <c r="AU24" i="66"/>
  <c r="A13" i="76" l="1"/>
  <c r="A12" i="76"/>
  <c r="A11" i="76"/>
  <c r="A10" i="76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5" i="22"/>
  <c r="K26" i="22"/>
  <c r="K27" i="22"/>
  <c r="K10" i="22"/>
  <c r="K11" i="21"/>
  <c r="K12" i="21"/>
  <c r="K13" i="21"/>
  <c r="K14" i="21"/>
  <c r="K15" i="21"/>
  <c r="K16" i="21"/>
  <c r="K18" i="21"/>
  <c r="K21" i="21"/>
  <c r="K17" i="21"/>
  <c r="K19" i="21"/>
  <c r="K23" i="21"/>
  <c r="K25" i="21"/>
  <c r="K24" i="21"/>
  <c r="K22" i="21"/>
  <c r="K26" i="21"/>
  <c r="K27" i="21"/>
  <c r="K10" i="21"/>
  <c r="K11" i="20"/>
  <c r="K12" i="20"/>
  <c r="K13" i="20"/>
  <c r="K14" i="20"/>
  <c r="K15" i="20"/>
  <c r="K16" i="20"/>
  <c r="K17" i="20"/>
  <c r="K18" i="20"/>
  <c r="K19" i="20"/>
  <c r="K20" i="20"/>
  <c r="K21" i="20"/>
  <c r="K22" i="20"/>
  <c r="K25" i="20"/>
  <c r="K26" i="20"/>
  <c r="K27" i="20"/>
  <c r="K28" i="20"/>
  <c r="K10" i="20"/>
  <c r="K11" i="19"/>
  <c r="K12" i="19"/>
  <c r="K15" i="19"/>
  <c r="K13" i="19"/>
  <c r="K16" i="19"/>
  <c r="K14" i="19"/>
  <c r="K17" i="19"/>
  <c r="K18" i="19"/>
  <c r="K20" i="19"/>
  <c r="K19" i="19"/>
  <c r="K21" i="19"/>
  <c r="K22" i="19"/>
  <c r="K24" i="19"/>
  <c r="K25" i="19"/>
  <c r="K26" i="19"/>
  <c r="K28" i="19"/>
  <c r="K10" i="19"/>
  <c r="L18" i="75"/>
  <c r="S18" i="75"/>
  <c r="Z18" i="75"/>
  <c r="G13" i="75" a="1"/>
  <c r="G13" i="75" s="1"/>
  <c r="I13" i="75" a="1"/>
  <c r="I13" i="75" s="1"/>
  <c r="K13" i="75" a="1"/>
  <c r="K13" i="75" s="1"/>
  <c r="N13" i="75" a="1"/>
  <c r="N13" i="75" s="1"/>
  <c r="P13" i="75" a="1"/>
  <c r="P13" i="75" s="1"/>
  <c r="R13" i="75" a="1"/>
  <c r="R13" i="75" s="1"/>
  <c r="G10" i="75" a="1"/>
  <c r="G10" i="75"/>
  <c r="I10" i="75" a="1"/>
  <c r="I10" i="75" s="1"/>
  <c r="K10" i="75" a="1"/>
  <c r="K10" i="75" s="1"/>
  <c r="N10" i="75" a="1"/>
  <c r="N10" i="75" s="1"/>
  <c r="P10" i="75" a="1"/>
  <c r="P10" i="75" s="1"/>
  <c r="R10" i="75" a="1"/>
  <c r="R10" i="75" s="1"/>
  <c r="U10" i="75" a="1"/>
  <c r="U10" i="75" s="1"/>
  <c r="W10" i="75" a="1"/>
  <c r="W10" i="75" s="1"/>
  <c r="Y10" i="75" a="1"/>
  <c r="Y10" i="75" s="1"/>
  <c r="AB10" i="75" a="1"/>
  <c r="AB10" i="75" s="1"/>
  <c r="AD10" i="75" a="1"/>
  <c r="AD10" i="75" s="1"/>
  <c r="G16" i="75" a="1"/>
  <c r="G16" i="75" s="1"/>
  <c r="K16" i="75" a="1"/>
  <c r="K16" i="75" s="1"/>
  <c r="R16" i="75" a="1"/>
  <c r="R16" i="75" s="1"/>
  <c r="S16" i="75" s="1"/>
  <c r="Z16" i="75"/>
  <c r="AG16" i="75"/>
  <c r="G11" i="75" a="1"/>
  <c r="G11" i="75" s="1"/>
  <c r="I11" i="75" a="1"/>
  <c r="I11" i="75"/>
  <c r="K11" i="75" a="1"/>
  <c r="K11" i="75" s="1"/>
  <c r="N11" i="75" a="1"/>
  <c r="N11" i="75" s="1"/>
  <c r="P11" i="75" a="1"/>
  <c r="P11" i="75" s="1"/>
  <c r="R11" i="75" a="1"/>
  <c r="R11" i="75" s="1"/>
  <c r="U11" i="75" a="1"/>
  <c r="U11" i="75" s="1"/>
  <c r="W11" i="75" a="1"/>
  <c r="W11" i="75" s="1"/>
  <c r="Y11" i="75" a="1"/>
  <c r="Y11" i="75" s="1"/>
  <c r="AB11" i="75" a="1"/>
  <c r="AB11" i="75" s="1"/>
  <c r="AD11" i="75" a="1"/>
  <c r="AD11" i="75" s="1"/>
  <c r="P14" i="75" a="1"/>
  <c r="P14" i="75" s="1"/>
  <c r="R14" i="75" a="1"/>
  <c r="R14" i="75" s="1"/>
  <c r="Z14" i="75"/>
  <c r="AB14" i="75" a="1"/>
  <c r="AB14" i="75" s="1"/>
  <c r="AD14" i="75" a="1"/>
  <c r="AD14" i="75"/>
  <c r="AF14" i="75" a="1"/>
  <c r="AF14" i="75" s="1"/>
  <c r="L15" i="75"/>
  <c r="N15" i="75" a="1"/>
  <c r="N15" i="75" s="1"/>
  <c r="R15" i="75" a="1"/>
  <c r="R15" i="75" s="1"/>
  <c r="U15" i="75" a="1"/>
  <c r="U15" i="75" s="1"/>
  <c r="W15" i="75" a="1"/>
  <c r="W15" i="75" s="1"/>
  <c r="AG15" i="75"/>
  <c r="AB17" i="75" a="1"/>
  <c r="AB17" i="75" s="1"/>
  <c r="AD17" i="75" a="1"/>
  <c r="AD17" i="75" s="1"/>
  <c r="AF17" i="75" a="1"/>
  <c r="AF17" i="75" s="1"/>
  <c r="AD12" i="75" a="1"/>
  <c r="AD12" i="75" s="1"/>
  <c r="Y12" i="75" a="1"/>
  <c r="Y12" i="75" s="1"/>
  <c r="W12" i="75" a="1"/>
  <c r="W12" i="75" s="1"/>
  <c r="U12" i="75" a="1"/>
  <c r="U12" i="75" s="1"/>
  <c r="P12" i="75" a="1"/>
  <c r="P12" i="75" s="1"/>
  <c r="K12" i="75" a="1"/>
  <c r="K12" i="75" s="1"/>
  <c r="I12" i="75" a="1"/>
  <c r="I12" i="75" s="1"/>
  <c r="L18" i="69"/>
  <c r="S18" i="69"/>
  <c r="Z18" i="69"/>
  <c r="G15" i="69" a="1"/>
  <c r="G15" i="69" s="1"/>
  <c r="K15" i="69" a="1"/>
  <c r="K15" i="69" s="1"/>
  <c r="N15" i="69" a="1"/>
  <c r="N15" i="69"/>
  <c r="R15" i="69" a="1"/>
  <c r="R15" i="69" s="1"/>
  <c r="AG15" i="69"/>
  <c r="G10" i="69" a="1"/>
  <c r="G10" i="69" s="1"/>
  <c r="I10" i="69" a="1"/>
  <c r="I10" i="69" s="1"/>
  <c r="K10" i="69" a="1"/>
  <c r="K10" i="69"/>
  <c r="N10" i="69" a="1"/>
  <c r="N10" i="69" s="1"/>
  <c r="P10" i="69" a="1"/>
  <c r="P10" i="69" s="1"/>
  <c r="R10" i="69" a="1"/>
  <c r="R10" i="69"/>
  <c r="U10" i="69" a="1"/>
  <c r="U10" i="69" s="1"/>
  <c r="W10" i="69" a="1"/>
  <c r="W10" i="69" s="1"/>
  <c r="Y10" i="69" a="1"/>
  <c r="Y10" i="69" s="1"/>
  <c r="AB10" i="69" a="1"/>
  <c r="AB10" i="69" s="1"/>
  <c r="AD10" i="69" a="1"/>
  <c r="AD10" i="69" s="1"/>
  <c r="AF10" i="69" a="1"/>
  <c r="AF10" i="69" s="1"/>
  <c r="L17" i="69"/>
  <c r="R17" i="69" a="1"/>
  <c r="R17" i="69" s="1"/>
  <c r="S17" i="69" s="1"/>
  <c r="Z17" i="69"/>
  <c r="G12" i="69" a="1"/>
  <c r="G12" i="69"/>
  <c r="I12" i="69" a="1"/>
  <c r="I12" i="69"/>
  <c r="K12" i="69" a="1"/>
  <c r="K12" i="69" s="1"/>
  <c r="N12" i="69" a="1"/>
  <c r="N12" i="69" s="1"/>
  <c r="P12" i="69" a="1"/>
  <c r="P12" i="69" s="1"/>
  <c r="R12" i="69" a="1"/>
  <c r="R12" i="69" s="1"/>
  <c r="U12" i="69" a="1"/>
  <c r="U12" i="69" s="1"/>
  <c r="W12" i="69" a="1"/>
  <c r="W12" i="69" s="1"/>
  <c r="Y12" i="69" a="1"/>
  <c r="Y12" i="69" s="1"/>
  <c r="AB12" i="69" a="1"/>
  <c r="AB12" i="69"/>
  <c r="AD12" i="69" a="1"/>
  <c r="AD12" i="69" s="1"/>
  <c r="AF12" i="69" a="1"/>
  <c r="AF12" i="69" s="1"/>
  <c r="N13" i="69" a="1"/>
  <c r="N13" i="69" s="1"/>
  <c r="P13" i="69" a="1"/>
  <c r="P13" i="69" s="1"/>
  <c r="R13" i="69" a="1"/>
  <c r="R13" i="69" s="1"/>
  <c r="AB13" i="69" a="1"/>
  <c r="AB13" i="69" s="1"/>
  <c r="AD13" i="69" a="1"/>
  <c r="AD13" i="69" s="1"/>
  <c r="AF13" i="69" a="1"/>
  <c r="AF13" i="69" s="1"/>
  <c r="L14" i="69"/>
  <c r="P14" i="69" a="1"/>
  <c r="P14" i="69" s="1"/>
  <c r="R14" i="69" a="1"/>
  <c r="R14" i="69" s="1"/>
  <c r="U14" i="69" a="1"/>
  <c r="U14" i="69" s="1"/>
  <c r="W14" i="69" a="1"/>
  <c r="W14" i="69" s="1"/>
  <c r="L16" i="69"/>
  <c r="AB16" i="69" a="1"/>
  <c r="AB16" i="69" s="1"/>
  <c r="AD16" i="69" a="1"/>
  <c r="AD16" i="69" s="1"/>
  <c r="AF16" i="69" a="1"/>
  <c r="AF16" i="69" s="1"/>
  <c r="AF11" i="69" a="1"/>
  <c r="AF11" i="69" s="1"/>
  <c r="AD11" i="69" a="1"/>
  <c r="AD11" i="69" s="1"/>
  <c r="AB11" i="69" a="1"/>
  <c r="AB11" i="69" s="1"/>
  <c r="Y11" i="69" a="1"/>
  <c r="Y11" i="69" s="1"/>
  <c r="W11" i="69" a="1"/>
  <c r="W11" i="69" s="1"/>
  <c r="U11" i="69" a="1"/>
  <c r="U11" i="69" s="1"/>
  <c r="Z11" i="69" s="1"/>
  <c r="P11" i="69" a="1"/>
  <c r="P11" i="69" s="1"/>
  <c r="N11" i="69" a="1"/>
  <c r="N11" i="69" s="1"/>
  <c r="K11" i="69" a="1"/>
  <c r="K11" i="69" s="1"/>
  <c r="I11" i="69" a="1"/>
  <c r="I11" i="69" s="1"/>
  <c r="G11" i="69" a="1"/>
  <c r="G11" i="69" s="1"/>
  <c r="AU16" i="69"/>
  <c r="AN16" i="69"/>
  <c r="AU14" i="69"/>
  <c r="AN14" i="69"/>
  <c r="AU13" i="69"/>
  <c r="AN13" i="69"/>
  <c r="AU12" i="69"/>
  <c r="AN12" i="69"/>
  <c r="AU17" i="69"/>
  <c r="AN17" i="69"/>
  <c r="A17" i="69"/>
  <c r="A12" i="69"/>
  <c r="A13" i="69"/>
  <c r="A14" i="69"/>
  <c r="A16" i="69"/>
  <c r="G10" i="73" a="1"/>
  <c r="G10" i="73" s="1"/>
  <c r="I10" i="73" a="1"/>
  <c r="I10" i="73"/>
  <c r="K10" i="73" a="1"/>
  <c r="K10" i="73" s="1"/>
  <c r="N10" i="73" a="1"/>
  <c r="N10" i="73" s="1"/>
  <c r="P10" i="73" a="1"/>
  <c r="P10" i="73" s="1"/>
  <c r="R10" i="73" a="1"/>
  <c r="R10" i="73" s="1"/>
  <c r="U10" i="73" a="1"/>
  <c r="U10" i="73" s="1"/>
  <c r="W10" i="73" a="1"/>
  <c r="W10" i="73" s="1"/>
  <c r="Y10" i="73" a="1"/>
  <c r="Y10" i="73" s="1"/>
  <c r="AB10" i="73" a="1"/>
  <c r="AB10" i="73" s="1"/>
  <c r="AD10" i="73" a="1"/>
  <c r="AD10" i="73" s="1"/>
  <c r="AF10" i="73" a="1"/>
  <c r="AF10" i="73" s="1"/>
  <c r="G11" i="73" a="1"/>
  <c r="G11" i="73"/>
  <c r="I11" i="73" a="1"/>
  <c r="I11" i="73" s="1"/>
  <c r="K11" i="73" a="1"/>
  <c r="K11" i="73" s="1"/>
  <c r="Z11" i="73"/>
  <c r="AB11" i="73" a="1"/>
  <c r="AB11" i="73" s="1"/>
  <c r="AD11" i="73" a="1"/>
  <c r="AD11" i="73" s="1"/>
  <c r="AF11" i="73" a="1"/>
  <c r="AF11" i="73" s="1"/>
  <c r="G13" i="73" a="1"/>
  <c r="G13" i="73" s="1"/>
  <c r="K13" i="73" a="1"/>
  <c r="K13" i="73" s="1"/>
  <c r="N13" i="73" a="1"/>
  <c r="N13" i="73" s="1"/>
  <c r="R13" i="73" a="1"/>
  <c r="R13" i="73" s="1"/>
  <c r="Z13" i="73"/>
  <c r="R12" i="73" a="1"/>
  <c r="R12" i="73" s="1"/>
  <c r="P12" i="73" a="1"/>
  <c r="P12" i="73" s="1"/>
  <c r="N12" i="73" a="1"/>
  <c r="N12" i="73" s="1"/>
  <c r="K12" i="73" a="1"/>
  <c r="K12" i="73" s="1"/>
  <c r="I12" i="73" a="1"/>
  <c r="I12" i="73" s="1"/>
  <c r="G12" i="73" a="1"/>
  <c r="G12" i="73" s="1"/>
  <c r="G10" i="74" a="1"/>
  <c r="G10" i="74" s="1"/>
  <c r="I10" i="74" a="1"/>
  <c r="I10" i="74" s="1"/>
  <c r="K10" i="74" a="1"/>
  <c r="K10" i="74"/>
  <c r="N10" i="74" a="1"/>
  <c r="N10" i="74" s="1"/>
  <c r="P10" i="74" a="1"/>
  <c r="P10" i="74" s="1"/>
  <c r="R10" i="74" a="1"/>
  <c r="R10" i="74" s="1"/>
  <c r="U10" i="74" a="1"/>
  <c r="U10" i="74" s="1"/>
  <c r="W10" i="74" a="1"/>
  <c r="W10" i="74"/>
  <c r="Y10" i="74" a="1"/>
  <c r="Y10" i="74" s="1"/>
  <c r="AB10" i="74" a="1"/>
  <c r="AB10" i="74" s="1"/>
  <c r="AD10" i="74" a="1"/>
  <c r="AD10" i="74" s="1"/>
  <c r="AF10" i="74" a="1"/>
  <c r="AF10" i="74" s="1"/>
  <c r="I13" i="74" a="1"/>
  <c r="I13" i="74" s="1"/>
  <c r="S13" i="74"/>
  <c r="AD13" i="74" a="1"/>
  <c r="AD13" i="74" s="1"/>
  <c r="AF13" i="74" a="1"/>
  <c r="AF13" i="74" s="1"/>
  <c r="G11" i="74" a="1"/>
  <c r="G11" i="74"/>
  <c r="I11" i="74" a="1"/>
  <c r="I11" i="74" s="1"/>
  <c r="K11" i="74" a="1"/>
  <c r="K11" i="74" s="1"/>
  <c r="N11" i="74" a="1"/>
  <c r="N11" i="74" s="1"/>
  <c r="P11" i="74" a="1"/>
  <c r="P11" i="74" s="1"/>
  <c r="R11" i="74" a="1"/>
  <c r="R11" i="74"/>
  <c r="Z11" i="74"/>
  <c r="R12" i="74" a="1"/>
  <c r="R12" i="74" s="1"/>
  <c r="P12" i="74" a="1"/>
  <c r="P12" i="74" s="1"/>
  <c r="N12" i="74" a="1"/>
  <c r="N12" i="74" s="1"/>
  <c r="K12" i="74" a="1"/>
  <c r="K12" i="74" s="1"/>
  <c r="I12" i="74" a="1"/>
  <c r="I12" i="74" s="1"/>
  <c r="G12" i="74" a="1"/>
  <c r="G12" i="74" s="1"/>
  <c r="L12" i="74" s="1"/>
  <c r="AN10" i="68"/>
  <c r="AU10" i="68"/>
  <c r="AN13" i="68"/>
  <c r="AU13" i="68"/>
  <c r="AN12" i="68"/>
  <c r="AU12" i="68"/>
  <c r="AN14" i="68"/>
  <c r="AU14" i="68"/>
  <c r="AN15" i="68"/>
  <c r="AU15" i="68"/>
  <c r="AN16" i="68"/>
  <c r="AU16" i="68"/>
  <c r="AN17" i="68"/>
  <c r="AU17" i="68"/>
  <c r="G12" i="67" a="1"/>
  <c r="G12" i="67" s="1"/>
  <c r="I12" i="67" a="1"/>
  <c r="I12" i="67" s="1"/>
  <c r="K12" i="67" a="1"/>
  <c r="K12" i="67"/>
  <c r="N12" i="67" a="1"/>
  <c r="N12" i="67" s="1"/>
  <c r="P12" i="67" a="1"/>
  <c r="P12" i="67" s="1"/>
  <c r="R12" i="67" a="1"/>
  <c r="R12" i="67" s="1"/>
  <c r="U12" i="67" a="1"/>
  <c r="U12" i="67" s="1"/>
  <c r="W12" i="67" a="1"/>
  <c r="W12" i="67" s="1"/>
  <c r="Y12" i="67" a="1"/>
  <c r="Y12" i="67" s="1"/>
  <c r="AB12" i="67" a="1"/>
  <c r="AB12" i="67" s="1"/>
  <c r="AD12" i="67" a="1"/>
  <c r="AD12" i="67" s="1"/>
  <c r="AF12" i="67" a="1"/>
  <c r="AF12" i="67" s="1"/>
  <c r="L16" i="67"/>
  <c r="N16" i="67" a="1"/>
  <c r="N16" i="67" s="1"/>
  <c r="P16" i="67" a="1"/>
  <c r="P16" i="67" s="1"/>
  <c r="R16" i="67" a="1"/>
  <c r="R16" i="67" s="1"/>
  <c r="W16" i="67" a="1"/>
  <c r="W16" i="67" s="1"/>
  <c r="Y16" i="67" a="1"/>
  <c r="Y16" i="67" s="1"/>
  <c r="AB16" i="67" a="1"/>
  <c r="AB16" i="67" s="1"/>
  <c r="AD16" i="67" a="1"/>
  <c r="AD16" i="67" s="1"/>
  <c r="AF16" i="67" a="1"/>
  <c r="AF16" i="67" s="1"/>
  <c r="G20" i="67" a="1"/>
  <c r="G20" i="67" s="1"/>
  <c r="I20" i="67" a="1"/>
  <c r="I20" i="67" s="1"/>
  <c r="K20" i="67" a="1"/>
  <c r="K20" i="67" s="1"/>
  <c r="R20" i="67" a="1"/>
  <c r="R20" i="67" s="1"/>
  <c r="S20" i="67" s="1"/>
  <c r="Z20" i="67"/>
  <c r="AB20" i="67" a="1"/>
  <c r="AB20" i="67" s="1"/>
  <c r="AG20" i="67"/>
  <c r="G23" i="67" a="1"/>
  <c r="G23" i="67" s="1"/>
  <c r="K23" i="67" a="1"/>
  <c r="K23" i="67" s="1"/>
  <c r="N23" i="67" a="1"/>
  <c r="N23" i="67" s="1"/>
  <c r="R23" i="67" a="1"/>
  <c r="R23" i="67" s="1"/>
  <c r="AB23" i="67" a="1"/>
  <c r="AB23" i="67" s="1"/>
  <c r="G10" i="67" a="1"/>
  <c r="G10" i="67" s="1"/>
  <c r="I10" i="67" a="1"/>
  <c r="I10" i="67" s="1"/>
  <c r="K10" i="67" a="1"/>
  <c r="K10" i="67" s="1"/>
  <c r="N10" i="67" a="1"/>
  <c r="N10" i="67" s="1"/>
  <c r="P10" i="67" a="1"/>
  <c r="P10" i="67" s="1"/>
  <c r="R10" i="67" a="1"/>
  <c r="R10" i="67" s="1"/>
  <c r="U10" i="67" a="1"/>
  <c r="U10" i="67" s="1"/>
  <c r="W10" i="67" a="1"/>
  <c r="W10" i="67" s="1"/>
  <c r="Y10" i="67" a="1"/>
  <c r="Y10" i="67" s="1"/>
  <c r="AB10" i="67" a="1"/>
  <c r="AB10" i="67" s="1"/>
  <c r="AD10" i="67" a="1"/>
  <c r="AD10" i="67" s="1"/>
  <c r="AF10" i="67" a="1"/>
  <c r="AF10" i="67" s="1"/>
  <c r="G13" i="67" a="1"/>
  <c r="G13" i="67" s="1"/>
  <c r="I13" i="67" a="1"/>
  <c r="I13" i="67" s="1"/>
  <c r="K13" i="67" a="1"/>
  <c r="K13" i="67" s="1"/>
  <c r="N13" i="67" a="1"/>
  <c r="N13" i="67" s="1"/>
  <c r="P13" i="67" a="1"/>
  <c r="P13" i="67" s="1"/>
  <c r="R13" i="67" a="1"/>
  <c r="R13" i="67"/>
  <c r="U13" i="67" a="1"/>
  <c r="U13" i="67" s="1"/>
  <c r="W13" i="67" a="1"/>
  <c r="W13" i="67" s="1"/>
  <c r="Y13" i="67" a="1"/>
  <c r="Y13" i="67" s="1"/>
  <c r="AB13" i="67" a="1"/>
  <c r="AB13" i="67" s="1"/>
  <c r="AD13" i="67" a="1"/>
  <c r="AD13" i="67" s="1"/>
  <c r="AF13" i="67" a="1"/>
  <c r="AF13" i="67" s="1"/>
  <c r="G14" i="67" a="1"/>
  <c r="G14" i="67" s="1"/>
  <c r="I14" i="67" a="1"/>
  <c r="I14" i="67" s="1"/>
  <c r="K14" i="67" a="1"/>
  <c r="K14" i="67"/>
  <c r="N14" i="67" a="1"/>
  <c r="N14" i="67" s="1"/>
  <c r="P14" i="67" a="1"/>
  <c r="P14" i="67" s="1"/>
  <c r="R14" i="67" a="1"/>
  <c r="R14" i="67" s="1"/>
  <c r="U14" i="67" a="1"/>
  <c r="U14" i="67" s="1"/>
  <c r="W14" i="67" a="1"/>
  <c r="W14" i="67" s="1"/>
  <c r="Y14" i="67" a="1"/>
  <c r="Y14" i="67" s="1"/>
  <c r="AB14" i="67" a="1"/>
  <c r="AB14" i="67" s="1"/>
  <c r="AD14" i="67" a="1"/>
  <c r="AD14" i="67" s="1"/>
  <c r="AF14" i="67" a="1"/>
  <c r="AF14" i="67" s="1"/>
  <c r="G21" i="67" a="1"/>
  <c r="G21" i="67" s="1"/>
  <c r="N21" i="67" a="1"/>
  <c r="N21" i="67" s="1"/>
  <c r="R21" i="67" a="1"/>
  <c r="R21" i="67" s="1"/>
  <c r="Y21" i="67" a="1"/>
  <c r="Y21" i="67" s="1"/>
  <c r="AG21" i="67"/>
  <c r="G26" i="67" a="1"/>
  <c r="G26" i="67" s="1"/>
  <c r="L26" i="67" s="1"/>
  <c r="S26" i="67"/>
  <c r="Z26" i="67"/>
  <c r="G11" i="67" a="1"/>
  <c r="G11" i="67" s="1"/>
  <c r="I11" i="67" a="1"/>
  <c r="I11" i="67" s="1"/>
  <c r="K11" i="67" a="1"/>
  <c r="K11" i="67" s="1"/>
  <c r="N11" i="67" a="1"/>
  <c r="N11" i="67" s="1"/>
  <c r="P11" i="67" a="1"/>
  <c r="P11" i="67" s="1"/>
  <c r="R11" i="67" a="1"/>
  <c r="R11" i="67" s="1"/>
  <c r="U11" i="67" a="1"/>
  <c r="U11" i="67" s="1"/>
  <c r="W11" i="67" a="1"/>
  <c r="W11" i="67" s="1"/>
  <c r="Y11" i="67" a="1"/>
  <c r="Y11" i="67" s="1"/>
  <c r="AB11" i="67" a="1"/>
  <c r="AB11" i="67" s="1"/>
  <c r="AD11" i="67" a="1"/>
  <c r="AD11" i="67" s="1"/>
  <c r="AF11" i="67" a="1"/>
  <c r="AF11" i="67" s="1"/>
  <c r="G18" i="67" a="1"/>
  <c r="G18" i="67" s="1"/>
  <c r="I18" i="67" a="1"/>
  <c r="I18" i="67" s="1"/>
  <c r="K18" i="67" a="1"/>
  <c r="K18" i="67" s="1"/>
  <c r="N18" i="67" a="1"/>
  <c r="N18" i="67" s="1"/>
  <c r="P18" i="67" a="1"/>
  <c r="P18" i="67" s="1"/>
  <c r="R18" i="67" a="1"/>
  <c r="R18" i="67" s="1"/>
  <c r="U18" i="67" a="1"/>
  <c r="U18" i="67" s="1"/>
  <c r="W18" i="67" a="1"/>
  <c r="W18" i="67" s="1"/>
  <c r="Y18" i="67" a="1"/>
  <c r="Y18" i="67" s="1"/>
  <c r="AB18" i="67" a="1"/>
  <c r="AB18" i="67" s="1"/>
  <c r="AD18" i="67" a="1"/>
  <c r="AD18" i="67" s="1"/>
  <c r="AF18" i="67" a="1"/>
  <c r="AF18" i="67" s="1"/>
  <c r="G19" i="67" a="1"/>
  <c r="G19" i="67" s="1"/>
  <c r="I19" i="67" a="1"/>
  <c r="I19" i="67" s="1"/>
  <c r="K19" i="67" a="1"/>
  <c r="K19" i="67" s="1"/>
  <c r="N19" i="67" a="1"/>
  <c r="N19" i="67" s="1"/>
  <c r="P19" i="67" a="1"/>
  <c r="P19" i="67" s="1"/>
  <c r="R19" i="67" a="1"/>
  <c r="R19" i="67" s="1"/>
  <c r="U19" i="67" a="1"/>
  <c r="U19" i="67" s="1"/>
  <c r="W19" i="67" a="1"/>
  <c r="W19" i="67" s="1"/>
  <c r="Y19" i="67" a="1"/>
  <c r="Y19" i="67" s="1"/>
  <c r="AB19" i="67" a="1"/>
  <c r="AB19" i="67" s="1"/>
  <c r="AD19" i="67" a="1"/>
  <c r="AD19" i="67" s="1"/>
  <c r="I17" i="67" a="1"/>
  <c r="I17" i="67" s="1"/>
  <c r="K17" i="67" a="1"/>
  <c r="K17" i="67" s="1"/>
  <c r="N17" i="67" a="1"/>
  <c r="N17" i="67" s="1"/>
  <c r="P17" i="67" a="1"/>
  <c r="P17" i="67" s="1"/>
  <c r="R17" i="67" a="1"/>
  <c r="R17" i="67" s="1"/>
  <c r="G24" i="67" a="1"/>
  <c r="G24" i="67" s="1"/>
  <c r="I24" i="67" a="1"/>
  <c r="I24" i="67" s="1"/>
  <c r="K24" i="67" a="1"/>
  <c r="K24" i="67" s="1"/>
  <c r="N24" i="67" a="1"/>
  <c r="N24" i="67" s="1"/>
  <c r="P24" i="67" a="1"/>
  <c r="P24" i="67" s="1"/>
  <c r="R24" i="67" a="1"/>
  <c r="R24" i="67" s="1"/>
  <c r="U24" i="67" a="1"/>
  <c r="U24" i="67" s="1"/>
  <c r="W24" i="67" a="1"/>
  <c r="W24" i="67" s="1"/>
  <c r="Y24" i="67" a="1"/>
  <c r="Y24" i="67" s="1"/>
  <c r="AG24" i="67"/>
  <c r="G22" i="67" a="1"/>
  <c r="G22" i="67" s="1"/>
  <c r="I22" i="67" a="1"/>
  <c r="I22" i="67" s="1"/>
  <c r="P22" i="67" a="1"/>
  <c r="P22" i="67" s="1"/>
  <c r="S22" i="67" s="1"/>
  <c r="Z22" i="67"/>
  <c r="AB22" i="67" a="1"/>
  <c r="AB22" i="67" s="1"/>
  <c r="AD22" i="67" a="1"/>
  <c r="AD22" i="67" s="1"/>
  <c r="AF22" i="67" a="1"/>
  <c r="AF22" i="67" s="1"/>
  <c r="G27" i="67" a="1"/>
  <c r="G27" i="67" s="1"/>
  <c r="I27" i="67" a="1"/>
  <c r="I27" i="67" s="1"/>
  <c r="K27" i="67" a="1"/>
  <c r="K27" i="67" s="1"/>
  <c r="U27" i="67" a="1"/>
  <c r="U27" i="67" s="1"/>
  <c r="Y27" i="67" a="1"/>
  <c r="Y27" i="67" s="1"/>
  <c r="G28" i="67" a="1"/>
  <c r="G28" i="67" s="1"/>
  <c r="I28" i="67" a="1"/>
  <c r="I28" i="67" s="1"/>
  <c r="K28" i="67" a="1"/>
  <c r="K28" i="67" s="1"/>
  <c r="S28" i="67"/>
  <c r="AG28" i="67"/>
  <c r="G25" i="67" a="1"/>
  <c r="G25" i="67" s="1"/>
  <c r="K25" i="67" a="1"/>
  <c r="K25" i="67" s="1"/>
  <c r="S25" i="67"/>
  <c r="U25" i="67" a="1"/>
  <c r="U25" i="67" s="1"/>
  <c r="W25" i="67" a="1"/>
  <c r="W25" i="67" s="1"/>
  <c r="Y25" i="67" a="1"/>
  <c r="Y25" i="67" s="1"/>
  <c r="AG25" i="67"/>
  <c r="AF15" i="67" a="1"/>
  <c r="AF15" i="67" s="1"/>
  <c r="AD15" i="67" a="1"/>
  <c r="AD15" i="67" s="1"/>
  <c r="AB15" i="67" a="1"/>
  <c r="AB15" i="67" s="1"/>
  <c r="Y15" i="67" a="1"/>
  <c r="Y15" i="67" s="1"/>
  <c r="W15" i="67" a="1"/>
  <c r="W15" i="67" s="1"/>
  <c r="U15" i="67" a="1"/>
  <c r="U15" i="67" s="1"/>
  <c r="R15" i="67" a="1"/>
  <c r="R15" i="67" s="1"/>
  <c r="P15" i="67" a="1"/>
  <c r="P15" i="67" s="1"/>
  <c r="N15" i="67" a="1"/>
  <c r="N15" i="67" s="1"/>
  <c r="I15" i="67" a="1"/>
  <c r="I15" i="67" s="1"/>
  <c r="A25" i="67"/>
  <c r="AN25" i="67"/>
  <c r="AU25" i="67"/>
  <c r="A12" i="67"/>
  <c r="AN12" i="67"/>
  <c r="AU12" i="67"/>
  <c r="A16" i="67"/>
  <c r="AN16" i="67"/>
  <c r="AU16" i="67"/>
  <c r="A20" i="67"/>
  <c r="AN20" i="67"/>
  <c r="AU20" i="67"/>
  <c r="A23" i="67"/>
  <c r="AN23" i="67"/>
  <c r="AU23" i="67"/>
  <c r="A10" i="67"/>
  <c r="AN10" i="67"/>
  <c r="AU10" i="67"/>
  <c r="A13" i="67"/>
  <c r="AN13" i="67"/>
  <c r="AU13" i="67"/>
  <c r="A14" i="67"/>
  <c r="AN14" i="67"/>
  <c r="AU14" i="67"/>
  <c r="A21" i="67"/>
  <c r="AN21" i="67"/>
  <c r="AU21" i="67"/>
  <c r="A26" i="67"/>
  <c r="AN26" i="67"/>
  <c r="AU26" i="67"/>
  <c r="A11" i="67"/>
  <c r="AN11" i="67"/>
  <c r="AU11" i="67"/>
  <c r="A18" i="67"/>
  <c r="AN18" i="67"/>
  <c r="AU18" i="67"/>
  <c r="A19" i="67"/>
  <c r="AN19" i="67"/>
  <c r="AU19" i="67"/>
  <c r="A17" i="67"/>
  <c r="AN17" i="67"/>
  <c r="AU17" i="67"/>
  <c r="A24" i="67"/>
  <c r="AN24" i="67"/>
  <c r="AU24" i="67"/>
  <c r="A22" i="67"/>
  <c r="AN22" i="67"/>
  <c r="AU22" i="67"/>
  <c r="A27" i="67"/>
  <c r="AN27" i="67"/>
  <c r="AU27" i="67"/>
  <c r="A28" i="67"/>
  <c r="AN28" i="67"/>
  <c r="AU28" i="67"/>
  <c r="G22" i="70" a="1"/>
  <c r="G22" i="70" s="1"/>
  <c r="I22" i="70" a="1"/>
  <c r="I22" i="70" s="1"/>
  <c r="K22" i="70" a="1"/>
  <c r="K22" i="70" s="1"/>
  <c r="N22" i="70" a="1"/>
  <c r="N22" i="70" s="1"/>
  <c r="P22" i="70" a="1"/>
  <c r="P22" i="70" s="1"/>
  <c r="R22" i="70" a="1"/>
  <c r="R22" i="70" s="1"/>
  <c r="U22" i="70" a="1"/>
  <c r="U22" i="70" s="1"/>
  <c r="W22" i="70" a="1"/>
  <c r="W22" i="70" s="1"/>
  <c r="Y22" i="70" a="1"/>
  <c r="Y22" i="70" s="1"/>
  <c r="AD22" i="70" a="1"/>
  <c r="AD22" i="70" s="1"/>
  <c r="AF22" i="70" a="1"/>
  <c r="AF22" i="70" s="1"/>
  <c r="G26" i="70" a="1"/>
  <c r="G26" i="70" s="1"/>
  <c r="I26" i="70" a="1"/>
  <c r="I26" i="70" s="1"/>
  <c r="K26" i="70" a="1"/>
  <c r="K26" i="70" s="1"/>
  <c r="U26" i="70" a="1"/>
  <c r="U26" i="70"/>
  <c r="W26" i="70" a="1"/>
  <c r="W26" i="70" s="1"/>
  <c r="Y26" i="70" a="1"/>
  <c r="Y26" i="70" s="1"/>
  <c r="AG26" i="70"/>
  <c r="G20" i="70" a="1"/>
  <c r="G20" i="70" s="1"/>
  <c r="I20" i="70" a="1"/>
  <c r="I20" i="70" s="1"/>
  <c r="K20" i="70" a="1"/>
  <c r="K20" i="70" s="1"/>
  <c r="N20" i="70" a="1"/>
  <c r="N20" i="70" s="1"/>
  <c r="P20" i="70" a="1"/>
  <c r="P20" i="70" s="1"/>
  <c r="R20" i="70" a="1"/>
  <c r="R20" i="70" s="1"/>
  <c r="U20" i="70" a="1"/>
  <c r="U20" i="70" s="1"/>
  <c r="W20" i="70" a="1"/>
  <c r="W20" i="70" s="1"/>
  <c r="Y20" i="70" a="1"/>
  <c r="Y20" i="70" s="1"/>
  <c r="AD20" i="70" a="1"/>
  <c r="AD20" i="70" s="1"/>
  <c r="AF20" i="70" a="1"/>
  <c r="AF20" i="70" s="1"/>
  <c r="G19" i="70" a="1"/>
  <c r="G19" i="70" s="1"/>
  <c r="I19" i="70" a="1"/>
  <c r="I19" i="70" s="1"/>
  <c r="K19" i="70" a="1"/>
  <c r="K19" i="70" s="1"/>
  <c r="N19" i="70" a="1"/>
  <c r="N19" i="70" s="1"/>
  <c r="R19" i="70" a="1"/>
  <c r="R19" i="70" s="1"/>
  <c r="AB19" i="70" a="1"/>
  <c r="AB19" i="70" s="1"/>
  <c r="AF19" i="70" a="1"/>
  <c r="AF19" i="70" s="1"/>
  <c r="G24" i="70" a="1"/>
  <c r="G24" i="70" s="1"/>
  <c r="I24" i="70" a="1"/>
  <c r="I24" i="70" s="1"/>
  <c r="K24" i="70" a="1"/>
  <c r="K24" i="70" s="1"/>
  <c r="N24" i="70" a="1"/>
  <c r="N24" i="70" s="1"/>
  <c r="P24" i="70" a="1"/>
  <c r="P24" i="70" s="1"/>
  <c r="R24" i="70" a="1"/>
  <c r="R24" i="70" s="1"/>
  <c r="U24" i="70" a="1"/>
  <c r="U24" i="70" s="1"/>
  <c r="W24" i="70" a="1"/>
  <c r="W24" i="70" s="1"/>
  <c r="Y24" i="70" a="1"/>
  <c r="Y24" i="70" s="1"/>
  <c r="AG24" i="70"/>
  <c r="G21" i="70" a="1"/>
  <c r="G21" i="70" s="1"/>
  <c r="I21" i="70" a="1"/>
  <c r="I21" i="70" s="1"/>
  <c r="K21" i="70" a="1"/>
  <c r="K21" i="70" s="1"/>
  <c r="N21" i="70" a="1"/>
  <c r="N21" i="70" s="1"/>
  <c r="P21" i="70" a="1"/>
  <c r="P21" i="70" s="1"/>
  <c r="R21" i="70" a="1"/>
  <c r="R21" i="70" s="1"/>
  <c r="U21" i="70" a="1"/>
  <c r="U21" i="70" s="1"/>
  <c r="W21" i="70" a="1"/>
  <c r="W21" i="70" s="1"/>
  <c r="Y21" i="70" a="1"/>
  <c r="Y21" i="70" s="1"/>
  <c r="AB21" i="70" a="1"/>
  <c r="AB21" i="70" s="1"/>
  <c r="AD21" i="70" a="1"/>
  <c r="AD21" i="70" s="1"/>
  <c r="AF21" i="70" a="1"/>
  <c r="AF21" i="70" s="1"/>
  <c r="G11" i="70" a="1"/>
  <c r="G11" i="70" s="1"/>
  <c r="I11" i="70" a="1"/>
  <c r="I11" i="70" s="1"/>
  <c r="K11" i="70" a="1"/>
  <c r="K11" i="70" s="1"/>
  <c r="N11" i="70" a="1"/>
  <c r="N11" i="70" s="1"/>
  <c r="P11" i="70" a="1"/>
  <c r="P11" i="70"/>
  <c r="R11" i="70" a="1"/>
  <c r="R11" i="70" s="1"/>
  <c r="U11" i="70" a="1"/>
  <c r="U11" i="70" s="1"/>
  <c r="W11" i="70" a="1"/>
  <c r="W11" i="70" s="1"/>
  <c r="Y11" i="70" a="1"/>
  <c r="Y11" i="70" s="1"/>
  <c r="AB11" i="70" a="1"/>
  <c r="AB11" i="70" s="1"/>
  <c r="AD11" i="70" a="1"/>
  <c r="AD11" i="70" s="1"/>
  <c r="AF11" i="70" a="1"/>
  <c r="AF11" i="70" s="1"/>
  <c r="G15" i="70" a="1"/>
  <c r="G15" i="70" s="1"/>
  <c r="I15" i="70" a="1"/>
  <c r="I15" i="70" s="1"/>
  <c r="K15" i="70" a="1"/>
  <c r="K15" i="70" s="1"/>
  <c r="N15" i="70" a="1"/>
  <c r="N15" i="70" s="1"/>
  <c r="P15" i="70" a="1"/>
  <c r="P15" i="70" s="1"/>
  <c r="R15" i="70" a="1"/>
  <c r="R15" i="70" s="1"/>
  <c r="U15" i="70" a="1"/>
  <c r="U15" i="70" s="1"/>
  <c r="W15" i="70" a="1"/>
  <c r="W15" i="70" s="1"/>
  <c r="Y15" i="70" a="1"/>
  <c r="Y15" i="70" s="1"/>
  <c r="AB15" i="70" a="1"/>
  <c r="AB15" i="70" s="1"/>
  <c r="AD15" i="70" a="1"/>
  <c r="AD15" i="70" s="1"/>
  <c r="AF15" i="70" a="1"/>
  <c r="AF15" i="70" s="1"/>
  <c r="G27" i="70" a="1"/>
  <c r="G27" i="70" s="1"/>
  <c r="I27" i="70" a="1"/>
  <c r="I27" i="70" s="1"/>
  <c r="K27" i="70" a="1"/>
  <c r="K27" i="70" s="1"/>
  <c r="S27" i="70"/>
  <c r="AG27" i="70"/>
  <c r="G14" i="70" a="1"/>
  <c r="G14" i="70" s="1"/>
  <c r="I14" i="70" a="1"/>
  <c r="I14" i="70" s="1"/>
  <c r="K14" i="70" a="1"/>
  <c r="K14" i="70" s="1"/>
  <c r="N14" i="70" a="1"/>
  <c r="N14" i="70" s="1"/>
  <c r="P14" i="70" a="1"/>
  <c r="P14" i="70" s="1"/>
  <c r="R14" i="70" a="1"/>
  <c r="R14" i="70" s="1"/>
  <c r="U14" i="70" a="1"/>
  <c r="U14" i="70" s="1"/>
  <c r="W14" i="70" a="1"/>
  <c r="W14" i="70" s="1"/>
  <c r="AB14" i="70" a="1"/>
  <c r="AB14" i="70" s="1"/>
  <c r="AD14" i="70" a="1"/>
  <c r="AD14" i="70"/>
  <c r="G18" i="70" a="1"/>
  <c r="G18" i="70" s="1"/>
  <c r="I18" i="70" a="1"/>
  <c r="I18" i="70" s="1"/>
  <c r="K18" i="70" a="1"/>
  <c r="K18" i="70" s="1"/>
  <c r="N18" i="70" a="1"/>
  <c r="N18" i="70" s="1"/>
  <c r="P18" i="70" a="1"/>
  <c r="P18" i="70" s="1"/>
  <c r="R18" i="70" a="1"/>
  <c r="R18" i="70" s="1"/>
  <c r="W18" i="70" a="1"/>
  <c r="W18" i="70" s="1"/>
  <c r="Y18" i="70" a="1"/>
  <c r="Y18" i="70" s="1"/>
  <c r="AG18" i="70"/>
  <c r="G16" i="70" a="1"/>
  <c r="G16" i="70" s="1"/>
  <c r="I16" i="70" a="1"/>
  <c r="I16" i="70" s="1"/>
  <c r="K16" i="70" a="1"/>
  <c r="K16" i="70" s="1"/>
  <c r="N16" i="70" a="1"/>
  <c r="N16" i="70" s="1"/>
  <c r="P16" i="70" a="1"/>
  <c r="P16" i="70" s="1"/>
  <c r="R16" i="70" a="1"/>
  <c r="R16" i="70" s="1"/>
  <c r="U16" i="70" a="1"/>
  <c r="U16" i="70" s="1"/>
  <c r="W16" i="70" a="1"/>
  <c r="W16" i="70" s="1"/>
  <c r="Y16" i="70" a="1"/>
  <c r="Y16" i="70" s="1"/>
  <c r="Z16" i="70" s="1"/>
  <c r="AD16" i="70" a="1"/>
  <c r="AD16" i="70" s="1"/>
  <c r="AF16" i="70" a="1"/>
  <c r="AF16" i="70" s="1"/>
  <c r="I28" i="70" a="1"/>
  <c r="I28" i="70" s="1"/>
  <c r="K28" i="70" a="1"/>
  <c r="K28" i="70" s="1"/>
  <c r="S28" i="70"/>
  <c r="U28" i="70" a="1"/>
  <c r="U28" i="70" s="1"/>
  <c r="W28" i="70" a="1"/>
  <c r="W28" i="70" s="1"/>
  <c r="Y28" i="70" a="1"/>
  <c r="Y28" i="70" s="1"/>
  <c r="AG28" i="70"/>
  <c r="G17" i="70" a="1"/>
  <c r="G17" i="70" s="1"/>
  <c r="I17" i="70" a="1"/>
  <c r="I17" i="70" s="1"/>
  <c r="K17" i="70" a="1"/>
  <c r="K17" i="70" s="1"/>
  <c r="N17" i="70" a="1"/>
  <c r="N17" i="70" s="1"/>
  <c r="P17" i="70" a="1"/>
  <c r="P17" i="70" s="1"/>
  <c r="R17" i="70" a="1"/>
  <c r="R17" i="70" s="1"/>
  <c r="U17" i="70" a="1"/>
  <c r="U17" i="70" s="1"/>
  <c r="W17" i="70" a="1"/>
  <c r="W17" i="70" s="1"/>
  <c r="Y17" i="70" a="1"/>
  <c r="Y17" i="70" s="1"/>
  <c r="AB17" i="70" a="1"/>
  <c r="AB17" i="70" s="1"/>
  <c r="AD17" i="70" a="1"/>
  <c r="AD17" i="70" s="1"/>
  <c r="AF17" i="70" a="1"/>
  <c r="AF17" i="70" s="1"/>
  <c r="G10" i="70" a="1"/>
  <c r="G10" i="70" s="1"/>
  <c r="I10" i="70" a="1"/>
  <c r="I10" i="70" s="1"/>
  <c r="K10" i="70" a="1"/>
  <c r="K10" i="70" s="1"/>
  <c r="N10" i="70" a="1"/>
  <c r="N10" i="70" s="1"/>
  <c r="P10" i="70" a="1"/>
  <c r="P10" i="70" s="1"/>
  <c r="R10" i="70" a="1"/>
  <c r="R10" i="70" s="1"/>
  <c r="U10" i="70" a="1"/>
  <c r="U10" i="70" s="1"/>
  <c r="W10" i="70" a="1"/>
  <c r="W10" i="70" s="1"/>
  <c r="Y10" i="70" a="1"/>
  <c r="Y10" i="70" s="1"/>
  <c r="AB10" i="70" a="1"/>
  <c r="AB10" i="70" s="1"/>
  <c r="AD10" i="70" a="1"/>
  <c r="AD10" i="70" s="1"/>
  <c r="AF10" i="70" a="1"/>
  <c r="AF10" i="70" s="1"/>
  <c r="I25" i="70" a="1"/>
  <c r="I25" i="70" s="1"/>
  <c r="S25" i="70"/>
  <c r="Z25" i="70"/>
  <c r="AD25" i="70" a="1"/>
  <c r="AD25" i="70" s="1"/>
  <c r="AF25" i="70" a="1"/>
  <c r="AF25" i="70"/>
  <c r="L23" i="70"/>
  <c r="P23" i="70" a="1"/>
  <c r="P23" i="70" s="1"/>
  <c r="R23" i="70" a="1"/>
  <c r="R23" i="70" s="1"/>
  <c r="Z23" i="70"/>
  <c r="N12" i="70" a="1"/>
  <c r="N12" i="70" s="1"/>
  <c r="P12" i="70" a="1"/>
  <c r="P12" i="70" s="1"/>
  <c r="R12" i="70" a="1"/>
  <c r="R12" i="70" s="1"/>
  <c r="U12" i="70" a="1"/>
  <c r="U12" i="70" s="1"/>
  <c r="W12" i="70" a="1"/>
  <c r="W12" i="70" s="1"/>
  <c r="Y12" i="70" a="1"/>
  <c r="Y12" i="70" s="1"/>
  <c r="AB12" i="70" a="1"/>
  <c r="AB12" i="70" s="1"/>
  <c r="AD12" i="70" a="1"/>
  <c r="AD12" i="70" s="1"/>
  <c r="AF12" i="70" a="1"/>
  <c r="AF12" i="70" s="1"/>
  <c r="AD13" i="70" a="1"/>
  <c r="AD13" i="70" s="1"/>
  <c r="AB13" i="70" a="1"/>
  <c r="AB13" i="70" s="1"/>
  <c r="R13" i="70" a="1"/>
  <c r="R13" i="70" s="1"/>
  <c r="K13" i="70" a="1"/>
  <c r="K13" i="70" s="1"/>
  <c r="I13" i="70" a="1"/>
  <c r="I13" i="70" s="1"/>
  <c r="G13" i="70" a="1"/>
  <c r="G13" i="70" s="1"/>
  <c r="AU12" i="70"/>
  <c r="AN12" i="70"/>
  <c r="AU23" i="70"/>
  <c r="AN23" i="70"/>
  <c r="AU25" i="70"/>
  <c r="AN25" i="70"/>
  <c r="AU10" i="70"/>
  <c r="AN10" i="70"/>
  <c r="AU17" i="70"/>
  <c r="AN17" i="70"/>
  <c r="A17" i="70"/>
  <c r="A10" i="70"/>
  <c r="A25" i="70"/>
  <c r="A23" i="70"/>
  <c r="A12" i="70"/>
  <c r="G12" i="65" a="1"/>
  <c r="G12" i="65" s="1"/>
  <c r="I12" i="65" a="1"/>
  <c r="I12" i="65" s="1"/>
  <c r="K12" i="65" a="1"/>
  <c r="K12" i="65" s="1"/>
  <c r="N12" i="65" a="1"/>
  <c r="N12" i="65" s="1"/>
  <c r="P12" i="65" a="1"/>
  <c r="P12" i="65" s="1"/>
  <c r="R12" i="65" a="1"/>
  <c r="R12" i="65" s="1"/>
  <c r="Z12" i="65"/>
  <c r="AB12" i="65" a="1"/>
  <c r="AB12" i="65" s="1"/>
  <c r="AD12" i="65" a="1"/>
  <c r="AD12" i="65" s="1"/>
  <c r="AF12" i="65" a="1"/>
  <c r="AF12" i="65" s="1"/>
  <c r="G11" i="65" a="1"/>
  <c r="G11" i="65" s="1"/>
  <c r="I11" i="65" a="1"/>
  <c r="I11" i="65" s="1"/>
  <c r="K11" i="65" a="1"/>
  <c r="K11" i="65" s="1"/>
  <c r="N11" i="65" a="1"/>
  <c r="N11" i="65" s="1"/>
  <c r="P11" i="65" a="1"/>
  <c r="P11" i="65" s="1"/>
  <c r="R11" i="65" a="1"/>
  <c r="R11" i="65" s="1"/>
  <c r="U11" i="65" a="1"/>
  <c r="U11" i="65" s="1"/>
  <c r="W11" i="65" a="1"/>
  <c r="W11" i="65" s="1"/>
  <c r="Y11" i="65" a="1"/>
  <c r="Y11" i="65" s="1"/>
  <c r="AB11" i="65" a="1"/>
  <c r="AB11" i="65" s="1"/>
  <c r="AD11" i="65" a="1"/>
  <c r="AD11" i="65" s="1"/>
  <c r="AF11" i="65" a="1"/>
  <c r="AF11" i="65" s="1"/>
  <c r="K13" i="65" a="1"/>
  <c r="K13" i="65" s="1"/>
  <c r="N13" i="65" a="1"/>
  <c r="N13" i="65" s="1"/>
  <c r="P13" i="65" a="1"/>
  <c r="P13" i="65" s="1"/>
  <c r="R13" i="65" a="1"/>
  <c r="R13" i="65"/>
  <c r="AB13" i="65" a="1"/>
  <c r="AB13" i="65" s="1"/>
  <c r="AF10" i="65" a="1"/>
  <c r="AF10" i="65" s="1"/>
  <c r="AD10" i="65" a="1"/>
  <c r="AD10" i="65" s="1"/>
  <c r="AB10" i="65" a="1"/>
  <c r="AB10" i="65" s="1"/>
  <c r="Y10" i="65" a="1"/>
  <c r="Y10" i="65" s="1"/>
  <c r="W10" i="65" a="1"/>
  <c r="W10" i="65" s="1"/>
  <c r="U10" i="65" a="1"/>
  <c r="U10" i="65" s="1"/>
  <c r="R10" i="65" a="1"/>
  <c r="R10" i="65" s="1"/>
  <c r="P10" i="65" a="1"/>
  <c r="P10" i="65" s="1"/>
  <c r="N10" i="65" a="1"/>
  <c r="N10" i="65" s="1"/>
  <c r="K10" i="65" a="1"/>
  <c r="K10" i="65" s="1"/>
  <c r="I10" i="65" a="1"/>
  <c r="I10" i="65" s="1"/>
  <c r="G10" i="65" a="1"/>
  <c r="G10" i="65" s="1"/>
  <c r="AF13" i="71" a="1"/>
  <c r="AF13" i="71" s="1"/>
  <c r="AB13" i="71" a="1"/>
  <c r="AB13" i="71" s="1"/>
  <c r="Y13" i="71" a="1"/>
  <c r="Y13" i="71" s="1"/>
  <c r="W13" i="71" a="1"/>
  <c r="W13" i="71" s="1"/>
  <c r="Z13" i="71" s="1"/>
  <c r="R13" i="71" a="1"/>
  <c r="R13" i="71" s="1"/>
  <c r="P13" i="71" a="1"/>
  <c r="P13" i="71" s="1"/>
  <c r="N13" i="71" a="1"/>
  <c r="N13" i="71" s="1"/>
  <c r="K13" i="71" a="1"/>
  <c r="K13" i="71" s="1"/>
  <c r="G13" i="71" a="1"/>
  <c r="G13" i="71" s="1"/>
  <c r="AF11" i="71" a="1"/>
  <c r="AF11" i="71" s="1"/>
  <c r="AD11" i="71" a="1"/>
  <c r="AD11" i="71" s="1"/>
  <c r="AB11" i="71" a="1"/>
  <c r="AB11" i="71" s="1"/>
  <c r="R11" i="71" a="1"/>
  <c r="R11" i="71" s="1"/>
  <c r="P11" i="71" a="1"/>
  <c r="P11" i="71" s="1"/>
  <c r="N11" i="71" a="1"/>
  <c r="N11" i="71" s="1"/>
  <c r="K11" i="71" a="1"/>
  <c r="K11" i="71" s="1"/>
  <c r="I11" i="71" a="1"/>
  <c r="I11" i="71" s="1"/>
  <c r="G11" i="71" a="1"/>
  <c r="G11" i="71" s="1"/>
  <c r="AD12" i="71" a="1"/>
  <c r="AD12" i="71" s="1"/>
  <c r="AB12" i="71" a="1"/>
  <c r="AB12" i="71" s="1"/>
  <c r="Y12" i="71" a="1"/>
  <c r="Y12" i="71" s="1"/>
  <c r="W12" i="71" a="1"/>
  <c r="W12" i="71" s="1"/>
  <c r="U12" i="71" a="1"/>
  <c r="U12" i="71" s="1"/>
  <c r="R12" i="71" a="1"/>
  <c r="R12" i="71" s="1"/>
  <c r="P12" i="71" a="1"/>
  <c r="P12" i="71" s="1"/>
  <c r="N12" i="71" a="1"/>
  <c r="N12" i="71" s="1"/>
  <c r="K12" i="71" a="1"/>
  <c r="K12" i="71" s="1"/>
  <c r="I12" i="71" a="1"/>
  <c r="I12" i="71" s="1"/>
  <c r="G12" i="71" a="1"/>
  <c r="G12" i="71" s="1"/>
  <c r="AF10" i="71" a="1"/>
  <c r="AF10" i="71" s="1"/>
  <c r="AD10" i="71" a="1"/>
  <c r="AD10" i="71" s="1"/>
  <c r="AB10" i="71" a="1"/>
  <c r="AB10" i="71" s="1"/>
  <c r="Y10" i="71" a="1"/>
  <c r="Y10" i="71" s="1"/>
  <c r="W10" i="71" a="1"/>
  <c r="W10" i="71" s="1"/>
  <c r="U10" i="71" a="1"/>
  <c r="U10" i="71" s="1"/>
  <c r="P10" i="71" a="1"/>
  <c r="P10" i="71" s="1"/>
  <c r="N10" i="71" a="1"/>
  <c r="N10" i="71" s="1"/>
  <c r="K10" i="71" a="1"/>
  <c r="K10" i="71" s="1"/>
  <c r="I10" i="71" a="1"/>
  <c r="I10" i="71" s="1"/>
  <c r="G10" i="71" a="1"/>
  <c r="G10" i="71" s="1"/>
  <c r="AU17" i="75"/>
  <c r="AN17" i="75"/>
  <c r="A17" i="75"/>
  <c r="AU15" i="75"/>
  <c r="AN15" i="75"/>
  <c r="A15" i="75"/>
  <c r="AU14" i="75"/>
  <c r="AN14" i="75"/>
  <c r="A14" i="75"/>
  <c r="AU11" i="75"/>
  <c r="AN11" i="75"/>
  <c r="A11" i="75"/>
  <c r="AU16" i="75"/>
  <c r="AN16" i="75"/>
  <c r="A16" i="75"/>
  <c r="AU10" i="75"/>
  <c r="AN10" i="75"/>
  <c r="A10" i="75"/>
  <c r="AU13" i="75"/>
  <c r="AN13" i="75"/>
  <c r="A13" i="75"/>
  <c r="AU18" i="75"/>
  <c r="AN18" i="75"/>
  <c r="A18" i="75"/>
  <c r="AU12" i="75"/>
  <c r="AN12" i="75"/>
  <c r="AF12" i="75" a="1"/>
  <c r="AF12" i="75" s="1"/>
  <c r="A12" i="75"/>
  <c r="AU11" i="74"/>
  <c r="AN11" i="74"/>
  <c r="A11" i="74"/>
  <c r="AU13" i="74"/>
  <c r="AN13" i="74"/>
  <c r="A13" i="74"/>
  <c r="AU10" i="74"/>
  <c r="AN10" i="74"/>
  <c r="A10" i="74"/>
  <c r="AU12" i="74"/>
  <c r="AN12" i="74"/>
  <c r="A12" i="74"/>
  <c r="AU13" i="73"/>
  <c r="AN13" i="73"/>
  <c r="A13" i="73"/>
  <c r="AU11" i="73"/>
  <c r="AN11" i="73"/>
  <c r="A11" i="73"/>
  <c r="AU10" i="73"/>
  <c r="AN10" i="73"/>
  <c r="A10" i="73"/>
  <c r="AU12" i="73"/>
  <c r="AN12" i="73"/>
  <c r="A12" i="73"/>
  <c r="AU14" i="72"/>
  <c r="AN14" i="72"/>
  <c r="AU12" i="72"/>
  <c r="AN12" i="72"/>
  <c r="AU13" i="72"/>
  <c r="AN13" i="72"/>
  <c r="AU17" i="72"/>
  <c r="AN17" i="72"/>
  <c r="AU10" i="72"/>
  <c r="AN10" i="72"/>
  <c r="AU16" i="72"/>
  <c r="AN16" i="72"/>
  <c r="AU15" i="72"/>
  <c r="AN15" i="72"/>
  <c r="AU18" i="72"/>
  <c r="AN18" i="72"/>
  <c r="AU11" i="72"/>
  <c r="AN11" i="72"/>
  <c r="AU13" i="71"/>
  <c r="AN13" i="71"/>
  <c r="AD13" i="71" a="1"/>
  <c r="AD13" i="71" s="1"/>
  <c r="A13" i="71"/>
  <c r="AU11" i="71"/>
  <c r="AN11" i="71"/>
  <c r="A11" i="71"/>
  <c r="AU12" i="71"/>
  <c r="AN12" i="71"/>
  <c r="AF12" i="71" a="1"/>
  <c r="AF12" i="71" s="1"/>
  <c r="A12" i="71"/>
  <c r="AU10" i="71"/>
  <c r="AN10" i="71"/>
  <c r="R10" i="71" a="1"/>
  <c r="R10" i="71" s="1"/>
  <c r="A10" i="71"/>
  <c r="AU28" i="70"/>
  <c r="AN28" i="70"/>
  <c r="A28" i="70"/>
  <c r="AU16" i="70"/>
  <c r="AN16" i="70"/>
  <c r="A16" i="70"/>
  <c r="AU18" i="70"/>
  <c r="AN18" i="70"/>
  <c r="A18" i="70"/>
  <c r="AU14" i="70"/>
  <c r="AN14" i="70"/>
  <c r="A14" i="70"/>
  <c r="AU27" i="70"/>
  <c r="AN27" i="70"/>
  <c r="A27" i="70"/>
  <c r="AU15" i="70"/>
  <c r="AN15" i="70"/>
  <c r="A15" i="70"/>
  <c r="AU11" i="70"/>
  <c r="AN11" i="70"/>
  <c r="A11" i="70"/>
  <c r="AU21" i="70"/>
  <c r="AN21" i="70"/>
  <c r="A21" i="70"/>
  <c r="AU24" i="70"/>
  <c r="AN24" i="70"/>
  <c r="A24" i="70"/>
  <c r="AU19" i="70"/>
  <c r="AN19" i="70"/>
  <c r="A19" i="70"/>
  <c r="AU20" i="70"/>
  <c r="AN20" i="70"/>
  <c r="A20" i="70"/>
  <c r="AU26" i="70"/>
  <c r="AN26" i="70"/>
  <c r="A26" i="70"/>
  <c r="AU22" i="70"/>
  <c r="AN22" i="70"/>
  <c r="A22" i="70"/>
  <c r="AU13" i="70"/>
  <c r="AN13" i="70"/>
  <c r="AF13" i="70" a="1"/>
  <c r="AF13" i="70" s="1"/>
  <c r="A13" i="70"/>
  <c r="AU10" i="69"/>
  <c r="AN10" i="69"/>
  <c r="A10" i="69"/>
  <c r="AU15" i="69"/>
  <c r="AN15" i="69"/>
  <c r="A15" i="69"/>
  <c r="AU18" i="69"/>
  <c r="AN18" i="69"/>
  <c r="A18" i="69"/>
  <c r="AU11" i="69"/>
  <c r="AN11" i="69"/>
  <c r="A11" i="69"/>
  <c r="AU11" i="68"/>
  <c r="AN11" i="68"/>
  <c r="AU15" i="67"/>
  <c r="AN15" i="67"/>
  <c r="G15" i="67" a="1"/>
  <c r="G15" i="67" s="1"/>
  <c r="A15" i="67"/>
  <c r="AU10" i="66"/>
  <c r="AN10" i="66"/>
  <c r="AU13" i="65"/>
  <c r="AN13" i="65"/>
  <c r="A13" i="65"/>
  <c r="AU11" i="65"/>
  <c r="AN11" i="65"/>
  <c r="A11" i="65"/>
  <c r="AU12" i="65"/>
  <c r="AN12" i="65"/>
  <c r="A12" i="65"/>
  <c r="AU10" i="65"/>
  <c r="AN10" i="65"/>
  <c r="A10" i="65"/>
  <c r="G12" i="64" a="1"/>
  <c r="G12" i="64" s="1"/>
  <c r="I12" i="64" a="1"/>
  <c r="I12" i="64" s="1"/>
  <c r="K12" i="64" a="1"/>
  <c r="K12" i="64" s="1"/>
  <c r="N12" i="64" a="1"/>
  <c r="N12" i="64" s="1"/>
  <c r="P12" i="64" a="1"/>
  <c r="P12" i="64" s="1"/>
  <c r="R12" i="64" a="1"/>
  <c r="R12" i="64" s="1"/>
  <c r="U12" i="64" a="1"/>
  <c r="U12" i="64" s="1"/>
  <c r="W12" i="64" a="1"/>
  <c r="W12" i="64" s="1"/>
  <c r="Y12" i="64" a="1"/>
  <c r="Y12" i="64" s="1"/>
  <c r="AB12" i="64" a="1"/>
  <c r="AB12" i="64" s="1"/>
  <c r="AD12" i="64" a="1"/>
  <c r="AD12" i="64"/>
  <c r="AF12" i="64" a="1"/>
  <c r="AF12" i="64" s="1"/>
  <c r="G17" i="64" a="1"/>
  <c r="G17" i="64" s="1"/>
  <c r="I17" i="64" a="1"/>
  <c r="I17" i="64" s="1"/>
  <c r="K17" i="64" a="1"/>
  <c r="K17" i="64" s="1"/>
  <c r="S17" i="64"/>
  <c r="U17" i="64" a="1"/>
  <c r="U17" i="64"/>
  <c r="W17" i="64" a="1"/>
  <c r="W17" i="64" s="1"/>
  <c r="Y17" i="64" a="1"/>
  <c r="Y17" i="64" s="1"/>
  <c r="AG17" i="64"/>
  <c r="G11" i="64" a="1"/>
  <c r="G11" i="64"/>
  <c r="I11" i="64" a="1"/>
  <c r="I11" i="64" s="1"/>
  <c r="K11" i="64" a="1"/>
  <c r="K11" i="64" s="1"/>
  <c r="N11" i="64" a="1"/>
  <c r="N11" i="64" s="1"/>
  <c r="P11" i="64" a="1"/>
  <c r="P11" i="64" s="1"/>
  <c r="R11" i="64" a="1"/>
  <c r="R11" i="64"/>
  <c r="U11" i="64" a="1"/>
  <c r="U11" i="64" s="1"/>
  <c r="W11" i="64" a="1"/>
  <c r="W11" i="64" s="1"/>
  <c r="Y11" i="64" a="1"/>
  <c r="Y11" i="64" s="1"/>
  <c r="AB11" i="64" a="1"/>
  <c r="AB11" i="64" s="1"/>
  <c r="AD11" i="64" a="1"/>
  <c r="AD11" i="64"/>
  <c r="AF11" i="64" a="1"/>
  <c r="AF11" i="64" s="1"/>
  <c r="G10" i="64" a="1"/>
  <c r="G10" i="64" s="1"/>
  <c r="I10" i="64" a="1"/>
  <c r="I10" i="64"/>
  <c r="K10" i="64" a="1"/>
  <c r="K10" i="64"/>
  <c r="N10" i="64" a="1"/>
  <c r="N10" i="64" s="1"/>
  <c r="P10" i="64" a="1"/>
  <c r="P10" i="64" s="1"/>
  <c r="R10" i="64" a="1"/>
  <c r="R10" i="64" s="1"/>
  <c r="U10" i="64" a="1"/>
  <c r="U10" i="64" s="1"/>
  <c r="W10" i="64" a="1"/>
  <c r="W10" i="64" s="1"/>
  <c r="Y10" i="64" a="1"/>
  <c r="Y10" i="64" s="1"/>
  <c r="AB10" i="64" a="1"/>
  <c r="AB10" i="64" s="1"/>
  <c r="AD10" i="64" a="1"/>
  <c r="AD10" i="64"/>
  <c r="AF10" i="64" a="1"/>
  <c r="AF10" i="64" s="1"/>
  <c r="G15" i="64" a="1"/>
  <c r="G15" i="64" s="1"/>
  <c r="I15" i="64" a="1"/>
  <c r="I15" i="64" s="1"/>
  <c r="K15" i="64" a="1"/>
  <c r="K15" i="64" s="1"/>
  <c r="N15" i="64" a="1"/>
  <c r="N15" i="64" s="1"/>
  <c r="P15" i="64" a="1"/>
  <c r="P15" i="64" s="1"/>
  <c r="R15" i="64" a="1"/>
  <c r="R15" i="64" s="1"/>
  <c r="AB15" i="64" a="1"/>
  <c r="AB15" i="64" s="1"/>
  <c r="AD15" i="64" a="1"/>
  <c r="AD15" i="64" s="1"/>
  <c r="AF15" i="64" a="1"/>
  <c r="AF15" i="64" s="1"/>
  <c r="G22" i="64" a="1"/>
  <c r="G22" i="64"/>
  <c r="I22" i="64" a="1"/>
  <c r="I22" i="64" s="1"/>
  <c r="K22" i="64" a="1"/>
  <c r="K22" i="64" s="1"/>
  <c r="AG22" i="64"/>
  <c r="G21" i="64" a="1"/>
  <c r="G21" i="64" s="1"/>
  <c r="I21" i="64" a="1"/>
  <c r="I21" i="64" s="1"/>
  <c r="K21" i="64" a="1"/>
  <c r="K21" i="64" s="1"/>
  <c r="AG21" i="64"/>
  <c r="G14" i="64" a="1"/>
  <c r="G14" i="64" s="1"/>
  <c r="I14" i="64" a="1"/>
  <c r="I14" i="64" s="1"/>
  <c r="K14" i="64" a="1"/>
  <c r="K14" i="64" s="1"/>
  <c r="N14" i="64" a="1"/>
  <c r="N14" i="64"/>
  <c r="P14" i="64" a="1"/>
  <c r="P14" i="64" s="1"/>
  <c r="R14" i="64" a="1"/>
  <c r="R14" i="64" s="1"/>
  <c r="U14" i="64" a="1"/>
  <c r="U14" i="64" s="1"/>
  <c r="W14" i="64" a="1"/>
  <c r="W14" i="64" s="1"/>
  <c r="Y14" i="64" a="1"/>
  <c r="Y14" i="64" s="1"/>
  <c r="AB14" i="64" a="1"/>
  <c r="AB14" i="64"/>
  <c r="AD14" i="64" a="1"/>
  <c r="AD14" i="64" s="1"/>
  <c r="AF14" i="64" a="1"/>
  <c r="AF14" i="64" s="1"/>
  <c r="AG23" i="64"/>
  <c r="G16" i="64" a="1"/>
  <c r="G16" i="64" s="1"/>
  <c r="I16" i="64" a="1"/>
  <c r="I16" i="64"/>
  <c r="K16" i="64" a="1"/>
  <c r="K16" i="64" s="1"/>
  <c r="N16" i="64" a="1"/>
  <c r="N16" i="64" s="1"/>
  <c r="P16" i="64" a="1"/>
  <c r="P16" i="64" s="1"/>
  <c r="R16" i="64" a="1"/>
  <c r="R16" i="64" s="1"/>
  <c r="U16" i="64" a="1"/>
  <c r="U16" i="64" s="1"/>
  <c r="W16" i="64" a="1"/>
  <c r="W16" i="64" s="1"/>
  <c r="Y16" i="64" a="1"/>
  <c r="Y16" i="64" s="1"/>
  <c r="AB16" i="64" a="1"/>
  <c r="AB16" i="64"/>
  <c r="AD16" i="64" a="1"/>
  <c r="AD16" i="64" s="1"/>
  <c r="AF16" i="64" a="1"/>
  <c r="AF16" i="64" s="1"/>
  <c r="S24" i="64"/>
  <c r="L18" i="64"/>
  <c r="N18" i="64" a="1"/>
  <c r="N18" i="64" s="1"/>
  <c r="P18" i="64" a="1"/>
  <c r="P18" i="64" s="1"/>
  <c r="R18" i="64" a="1"/>
  <c r="R18" i="64" s="1"/>
  <c r="Z18" i="64"/>
  <c r="AB18" i="64" a="1"/>
  <c r="AB18" i="64" s="1"/>
  <c r="AD18" i="64" a="1"/>
  <c r="AD18" i="64"/>
  <c r="AF18" i="64" a="1"/>
  <c r="AF18" i="64"/>
  <c r="L20" i="64"/>
  <c r="W20" i="64" a="1"/>
  <c r="W20" i="64" s="1"/>
  <c r="Z20" i="64" s="1"/>
  <c r="Y20" i="64" a="1"/>
  <c r="Y20" i="64" s="1"/>
  <c r="AB20" i="64" a="1"/>
  <c r="AB20" i="64" s="1"/>
  <c r="AD20" i="64" a="1"/>
  <c r="AD20" i="64" s="1"/>
  <c r="AF20" i="64" a="1"/>
  <c r="AF20" i="64" s="1"/>
  <c r="L19" i="64"/>
  <c r="U19" i="64" a="1"/>
  <c r="U19" i="64"/>
  <c r="W19" i="64" a="1"/>
  <c r="W19" i="64" s="1"/>
  <c r="Y19" i="64" a="1"/>
  <c r="Y19" i="64" s="1"/>
  <c r="AB19" i="64" a="1"/>
  <c r="AB19" i="64" s="1"/>
  <c r="AD19" i="64" a="1"/>
  <c r="AD19" i="64" s="1"/>
  <c r="AF19" i="64" a="1"/>
  <c r="AF19" i="64"/>
  <c r="AF13" i="64" a="1"/>
  <c r="AF13" i="64" s="1"/>
  <c r="AD13" i="64" a="1"/>
  <c r="AD13" i="64" s="1"/>
  <c r="AB13" i="64" a="1"/>
  <c r="AB13" i="64" s="1"/>
  <c r="Y13" i="64" a="1"/>
  <c r="Y13" i="64" s="1"/>
  <c r="W13" i="64" a="1"/>
  <c r="W13" i="64" s="1"/>
  <c r="U13" i="64" a="1"/>
  <c r="U13" i="64" s="1"/>
  <c r="R13" i="64" a="1"/>
  <c r="R13" i="64" s="1"/>
  <c r="P13" i="64" a="1"/>
  <c r="P13" i="64" s="1"/>
  <c r="N13" i="64" a="1"/>
  <c r="N13" i="64" s="1"/>
  <c r="K13" i="64" a="1"/>
  <c r="K13" i="64" s="1"/>
  <c r="AU19" i="64"/>
  <c r="AN19" i="64"/>
  <c r="A19" i="64"/>
  <c r="AU20" i="64"/>
  <c r="AN20" i="64"/>
  <c r="A20" i="64"/>
  <c r="AU18" i="64"/>
  <c r="AN18" i="64"/>
  <c r="A18" i="64"/>
  <c r="AU24" i="64"/>
  <c r="AN24" i="64"/>
  <c r="A24" i="64"/>
  <c r="AU16" i="64"/>
  <c r="AN16" i="64"/>
  <c r="A16" i="64"/>
  <c r="AU23" i="64"/>
  <c r="AN23" i="64"/>
  <c r="A23" i="64"/>
  <c r="AU14" i="64"/>
  <c r="AN14" i="64"/>
  <c r="A14" i="64"/>
  <c r="AU21" i="64"/>
  <c r="AN21" i="64"/>
  <c r="A21" i="64"/>
  <c r="AU22" i="64"/>
  <c r="AN22" i="64"/>
  <c r="A22" i="64"/>
  <c r="AU15" i="64"/>
  <c r="AN15" i="64"/>
  <c r="A15" i="64"/>
  <c r="AU10" i="64"/>
  <c r="AN10" i="64"/>
  <c r="A10" i="64"/>
  <c r="AU11" i="64"/>
  <c r="AN11" i="64"/>
  <c r="A11" i="64"/>
  <c r="AU17" i="64"/>
  <c r="AN17" i="64"/>
  <c r="A17" i="64"/>
  <c r="AU12" i="64"/>
  <c r="AN12" i="64"/>
  <c r="A12" i="64"/>
  <c r="AU13" i="64"/>
  <c r="AN13" i="64"/>
  <c r="I13" i="64" a="1"/>
  <c r="I13" i="64" s="1"/>
  <c r="G13" i="64" a="1"/>
  <c r="G13" i="64" s="1"/>
  <c r="A13" i="64"/>
  <c r="AF13" i="63" a="1"/>
  <c r="AF13" i="63" s="1"/>
  <c r="AD13" i="63" a="1"/>
  <c r="AD13" i="63" s="1"/>
  <c r="AB13" i="63" a="1"/>
  <c r="AB13" i="63" s="1"/>
  <c r="Y13" i="63" a="1"/>
  <c r="Y13" i="63" s="1"/>
  <c r="W13" i="63" a="1"/>
  <c r="W13" i="63" s="1"/>
  <c r="U13" i="63" a="1"/>
  <c r="U13" i="63" s="1"/>
  <c r="Z13" i="63" s="1"/>
  <c r="S13" i="63"/>
  <c r="AD12" i="63" a="1"/>
  <c r="AD12" i="63" s="1"/>
  <c r="AB12" i="63" a="1"/>
  <c r="AB12" i="63" s="1"/>
  <c r="R12" i="63" a="1"/>
  <c r="R12" i="63" s="1"/>
  <c r="P12" i="63" a="1"/>
  <c r="P12" i="63" s="1"/>
  <c r="N12" i="63" a="1"/>
  <c r="N12" i="63" s="1"/>
  <c r="K12" i="63" a="1"/>
  <c r="K12" i="63" s="1"/>
  <c r="I12" i="63" a="1"/>
  <c r="I12" i="63" s="1"/>
  <c r="G12" i="63" a="1"/>
  <c r="G12" i="63" s="1"/>
  <c r="AF11" i="63" a="1"/>
  <c r="AF11" i="63" s="1"/>
  <c r="AD11" i="63" a="1"/>
  <c r="AD11" i="63" s="1"/>
  <c r="AB11" i="63" a="1"/>
  <c r="AB11" i="63" s="1"/>
  <c r="AG11" i="63" s="1"/>
  <c r="P11" i="63" a="1"/>
  <c r="P11" i="63" s="1"/>
  <c r="N11" i="63" a="1"/>
  <c r="N11" i="63" s="1"/>
  <c r="K11" i="63" a="1"/>
  <c r="K11" i="63" s="1"/>
  <c r="I11" i="63" a="1"/>
  <c r="I11" i="63" s="1"/>
  <c r="G11" i="63" a="1"/>
  <c r="G11" i="63" s="1"/>
  <c r="AD10" i="63" a="1"/>
  <c r="AD10" i="63" s="1"/>
  <c r="AB10" i="63" a="1"/>
  <c r="AB10" i="63" s="1"/>
  <c r="Y10" i="63" a="1"/>
  <c r="Y10" i="63" s="1"/>
  <c r="W10" i="63" a="1"/>
  <c r="W10" i="63" s="1"/>
  <c r="U10" i="63" a="1"/>
  <c r="U10" i="63" s="1"/>
  <c r="P10" i="63" a="1"/>
  <c r="P10" i="63" s="1"/>
  <c r="N10" i="63" a="1"/>
  <c r="N10" i="63" s="1"/>
  <c r="K10" i="63" a="1"/>
  <c r="K10" i="63" s="1"/>
  <c r="I10" i="63" a="1"/>
  <c r="I10" i="63" s="1"/>
  <c r="G10" i="63" a="1"/>
  <c r="G10" i="63" s="1"/>
  <c r="AU13" i="63"/>
  <c r="AN13" i="63"/>
  <c r="A13" i="63"/>
  <c r="AU12" i="63"/>
  <c r="AN12" i="63"/>
  <c r="AF12" i="63" a="1"/>
  <c r="AF12" i="63" s="1"/>
  <c r="A12" i="63"/>
  <c r="AU11" i="63"/>
  <c r="AN11" i="63"/>
  <c r="R11" i="63" a="1"/>
  <c r="R11" i="63" s="1"/>
  <c r="A11" i="63"/>
  <c r="AU10" i="63"/>
  <c r="AN10" i="63"/>
  <c r="AF10" i="63" a="1"/>
  <c r="AF10" i="63" s="1"/>
  <c r="R10" i="63" a="1"/>
  <c r="R10" i="63" s="1"/>
  <c r="A10" i="63"/>
  <c r="AF13" i="62" a="1"/>
  <c r="AF13" i="62" s="1"/>
  <c r="AD13" i="62" a="1"/>
  <c r="AD13" i="62" s="1"/>
  <c r="AB13" i="62" a="1"/>
  <c r="AB13" i="62" s="1"/>
  <c r="Y13" i="62" a="1"/>
  <c r="Y13" i="62" s="1"/>
  <c r="W13" i="62" a="1"/>
  <c r="W13" i="62" s="1"/>
  <c r="U13" i="62" a="1"/>
  <c r="U13" i="62" s="1"/>
  <c r="S13" i="62"/>
  <c r="AF10" i="62" a="1"/>
  <c r="AF10" i="62" s="1"/>
  <c r="AD10" i="62" a="1"/>
  <c r="AD10" i="62" s="1"/>
  <c r="AB10" i="62" a="1"/>
  <c r="AB10" i="62" s="1"/>
  <c r="Y10" i="62" a="1"/>
  <c r="Y10" i="62" s="1"/>
  <c r="W10" i="62" a="1"/>
  <c r="W10" i="62" s="1"/>
  <c r="U10" i="62" a="1"/>
  <c r="U10" i="62" s="1"/>
  <c r="R10" i="62" a="1"/>
  <c r="R10" i="62" s="1"/>
  <c r="P10" i="62" a="1"/>
  <c r="P10" i="62" s="1"/>
  <c r="N10" i="62" a="1"/>
  <c r="N10" i="62" s="1"/>
  <c r="K10" i="62" a="1"/>
  <c r="K10" i="62" s="1"/>
  <c r="I10" i="62" a="1"/>
  <c r="I10" i="62" s="1"/>
  <c r="G10" i="62" a="1"/>
  <c r="G10" i="62" s="1"/>
  <c r="AF11" i="62" a="1"/>
  <c r="AF11" i="62" s="1"/>
  <c r="AD11" i="62" a="1"/>
  <c r="AD11" i="62" s="1"/>
  <c r="AB11" i="62" a="1"/>
  <c r="AB11" i="62" s="1"/>
  <c r="Z11" i="62"/>
  <c r="R11" i="62" a="1"/>
  <c r="R11" i="62" s="1"/>
  <c r="P11" i="62" a="1"/>
  <c r="P11" i="62" s="1"/>
  <c r="N11" i="62" a="1"/>
  <c r="N11" i="62" s="1"/>
  <c r="K11" i="62" a="1"/>
  <c r="K11" i="62" s="1"/>
  <c r="I11" i="62" a="1"/>
  <c r="I11" i="62" s="1"/>
  <c r="G11" i="62" a="1"/>
  <c r="G11" i="62" s="1"/>
  <c r="AF12" i="62" a="1"/>
  <c r="AF12" i="62" s="1"/>
  <c r="AD12" i="62" a="1"/>
  <c r="AD12" i="62" s="1"/>
  <c r="AB12" i="62" a="1"/>
  <c r="AB12" i="62" s="1"/>
  <c r="Z12" i="62"/>
  <c r="R12" i="62" a="1"/>
  <c r="R12" i="62" s="1"/>
  <c r="P12" i="62" a="1"/>
  <c r="P12" i="62" s="1"/>
  <c r="K12" i="62" a="1"/>
  <c r="K12" i="62" s="1"/>
  <c r="I12" i="62" a="1"/>
  <c r="I12" i="62" s="1"/>
  <c r="G12" i="62" a="1"/>
  <c r="G12" i="62" s="1"/>
  <c r="AU13" i="62"/>
  <c r="AN13" i="62"/>
  <c r="A13" i="62"/>
  <c r="AU10" i="62"/>
  <c r="AN10" i="62"/>
  <c r="A10" i="62"/>
  <c r="AU11" i="62"/>
  <c r="AN11" i="62"/>
  <c r="A11" i="62"/>
  <c r="AU12" i="62"/>
  <c r="AN12" i="62"/>
  <c r="A12" i="62"/>
  <c r="G14" i="1" a="1"/>
  <c r="G14" i="1" s="1"/>
  <c r="I14" i="1" a="1"/>
  <c r="I14" i="1" s="1"/>
  <c r="K14" i="1" a="1"/>
  <c r="K14" i="1" s="1"/>
  <c r="M14" i="1" a="1"/>
  <c r="M14" i="1" s="1"/>
  <c r="O14" i="1" a="1"/>
  <c r="O14" i="1" s="1"/>
  <c r="G12" i="1" a="1"/>
  <c r="G12" i="1" s="1"/>
  <c r="I12" i="1" a="1"/>
  <c r="I12" i="1" s="1"/>
  <c r="K12" i="1" a="1"/>
  <c r="K12" i="1" s="1"/>
  <c r="M12" i="1" a="1"/>
  <c r="M12" i="1" s="1"/>
  <c r="O12" i="1" a="1"/>
  <c r="O12" i="1" s="1"/>
  <c r="G13" i="1" a="1"/>
  <c r="G13" i="1" s="1"/>
  <c r="I13" i="1" a="1"/>
  <c r="I13" i="1" s="1"/>
  <c r="K13" i="1" a="1"/>
  <c r="K13" i="1" s="1"/>
  <c r="M13" i="1" a="1"/>
  <c r="M13" i="1"/>
  <c r="O13" i="1" a="1"/>
  <c r="O13" i="1" s="1"/>
  <c r="G15" i="1" a="1"/>
  <c r="G15" i="1" s="1"/>
  <c r="I15" i="1" a="1"/>
  <c r="I15" i="1" s="1"/>
  <c r="K15" i="1" a="1"/>
  <c r="K15" i="1" s="1"/>
  <c r="M15" i="1" a="1"/>
  <c r="M15" i="1" s="1"/>
  <c r="O15" i="1" a="1"/>
  <c r="O15" i="1" s="1"/>
  <c r="G11" i="1" a="1"/>
  <c r="G11" i="1" s="1"/>
  <c r="I11" i="1" a="1"/>
  <c r="I11" i="1" s="1"/>
  <c r="K11" i="1" a="1"/>
  <c r="K11" i="1" s="1"/>
  <c r="M11" i="1" a="1"/>
  <c r="M11" i="1" s="1"/>
  <c r="O11" i="1" a="1"/>
  <c r="O11" i="1" s="1"/>
  <c r="G16" i="1" a="1"/>
  <c r="G16" i="1" s="1"/>
  <c r="I16" i="1" a="1"/>
  <c r="I16" i="1"/>
  <c r="K16" i="1" a="1"/>
  <c r="K16" i="1" s="1"/>
  <c r="M16" i="1" a="1"/>
  <c r="M16" i="1" s="1"/>
  <c r="O16" i="1" a="1"/>
  <c r="O16" i="1" s="1"/>
  <c r="G17" i="1" a="1"/>
  <c r="G17" i="1" s="1"/>
  <c r="I17" i="1" a="1"/>
  <c r="I17" i="1"/>
  <c r="K17" i="1" a="1"/>
  <c r="K17" i="1" s="1"/>
  <c r="M17" i="1" a="1"/>
  <c r="M17" i="1" s="1"/>
  <c r="O17" i="1" a="1"/>
  <c r="O17" i="1" s="1"/>
  <c r="G18" i="1" a="1"/>
  <c r="G18" i="1"/>
  <c r="I18" i="1" a="1"/>
  <c r="I18" i="1" s="1"/>
  <c r="K18" i="1" a="1"/>
  <c r="K18" i="1" s="1"/>
  <c r="M18" i="1" a="1"/>
  <c r="M18" i="1" s="1"/>
  <c r="O18" i="1" a="1"/>
  <c r="O18" i="1" s="1"/>
  <c r="G19" i="1" a="1"/>
  <c r="G19" i="1" s="1"/>
  <c r="I19" i="1" a="1"/>
  <c r="I19" i="1" s="1"/>
  <c r="K19" i="1" a="1"/>
  <c r="K19" i="1" s="1"/>
  <c r="M19" i="1" a="1"/>
  <c r="M19" i="1" s="1"/>
  <c r="O19" i="1" a="1"/>
  <c r="O19" i="1"/>
  <c r="G21" i="1" a="1"/>
  <c r="G21" i="1" s="1"/>
  <c r="I21" i="1" a="1"/>
  <c r="I21" i="1" s="1"/>
  <c r="K21" i="1" a="1"/>
  <c r="K21" i="1" s="1"/>
  <c r="M21" i="1" a="1"/>
  <c r="M21" i="1" s="1"/>
  <c r="O21" i="1" a="1"/>
  <c r="O21" i="1" s="1"/>
  <c r="P26" i="1"/>
  <c r="G28" i="1" a="1"/>
  <c r="G28" i="1" s="1"/>
  <c r="I28" i="1" a="1"/>
  <c r="I28" i="1" s="1"/>
  <c r="M28" i="1" a="1"/>
  <c r="M28" i="1" s="1"/>
  <c r="O28" i="1" a="1"/>
  <c r="O28" i="1" s="1"/>
  <c r="P30" i="1"/>
  <c r="P31" i="1"/>
  <c r="AB10" i="61" a="1"/>
  <c r="AB10" i="61" s="1"/>
  <c r="AD10" i="61" a="1"/>
  <c r="AD10" i="61" s="1"/>
  <c r="AF10" i="61" a="1"/>
  <c r="AF10" i="61"/>
  <c r="AB12" i="61" a="1"/>
  <c r="AB12" i="61" s="1"/>
  <c r="AD12" i="61" a="1"/>
  <c r="AD12" i="61" s="1"/>
  <c r="AF12" i="61" a="1"/>
  <c r="AF12" i="61" s="1"/>
  <c r="AB13" i="61" a="1"/>
  <c r="AB13" i="61" s="1"/>
  <c r="AD13" i="61" a="1"/>
  <c r="AD13" i="61"/>
  <c r="AF13" i="61" a="1"/>
  <c r="AF13" i="61" s="1"/>
  <c r="AD16" i="61" a="1"/>
  <c r="AD16" i="61" s="1"/>
  <c r="AF16" i="61" a="1"/>
  <c r="AF16" i="61" s="1"/>
  <c r="AB11" i="61" a="1"/>
  <c r="AB11" i="61" s="1"/>
  <c r="AD11" i="61" a="1"/>
  <c r="AD11" i="61" s="1"/>
  <c r="AF11" i="61" a="1"/>
  <c r="AF11" i="61" s="1"/>
  <c r="AB15" i="61" a="1"/>
  <c r="AB15" i="61" s="1"/>
  <c r="AD15" i="61" a="1"/>
  <c r="AD15" i="61" s="1"/>
  <c r="AF15" i="61" a="1"/>
  <c r="AF15" i="61" s="1"/>
  <c r="AB17" i="61" a="1"/>
  <c r="AB17" i="61" s="1"/>
  <c r="AD17" i="61" a="1"/>
  <c r="AD17" i="61"/>
  <c r="AF17" i="61" a="1"/>
  <c r="AF17" i="61" s="1"/>
  <c r="AG21" i="61"/>
  <c r="AB18" i="61" a="1"/>
  <c r="AB18" i="61" s="1"/>
  <c r="AD18" i="61" a="1"/>
  <c r="AD18" i="61" s="1"/>
  <c r="AB19" i="61" a="1"/>
  <c r="AB19" i="61" s="1"/>
  <c r="AD19" i="61" a="1"/>
  <c r="AD19" i="61" s="1"/>
  <c r="AF19" i="61" a="1"/>
  <c r="AF19" i="61" s="1"/>
  <c r="AG20" i="61"/>
  <c r="AG22" i="61"/>
  <c r="AG24" i="61"/>
  <c r="AG23" i="61"/>
  <c r="AG25" i="61"/>
  <c r="AG26" i="61"/>
  <c r="AB14" i="61" a="1"/>
  <c r="AB14" i="61" s="1"/>
  <c r="U10" i="61" a="1"/>
  <c r="U10" i="61" s="1"/>
  <c r="W10" i="61" a="1"/>
  <c r="W10" i="61" s="1"/>
  <c r="Y10" i="61" a="1"/>
  <c r="Y10" i="61" s="1"/>
  <c r="U12" i="61" a="1"/>
  <c r="U12" i="61" s="1"/>
  <c r="W12" i="61" a="1"/>
  <c r="W12" i="61" s="1"/>
  <c r="Y12" i="61" a="1"/>
  <c r="Y12" i="61" s="1"/>
  <c r="U13" i="61" a="1"/>
  <c r="U13" i="61" s="1"/>
  <c r="W13" i="61" a="1"/>
  <c r="W13" i="61"/>
  <c r="Y13" i="61" a="1"/>
  <c r="Y13" i="61" s="1"/>
  <c r="U16" i="61" a="1"/>
  <c r="U16" i="61" s="1"/>
  <c r="W16" i="61" a="1"/>
  <c r="W16" i="61" s="1"/>
  <c r="Y16" i="61" a="1"/>
  <c r="Y16" i="61"/>
  <c r="U11" i="61" a="1"/>
  <c r="U11" i="61" s="1"/>
  <c r="W11" i="61" a="1"/>
  <c r="W11" i="61" s="1"/>
  <c r="Y11" i="61" a="1"/>
  <c r="Y11" i="61" s="1"/>
  <c r="U15" i="61" a="1"/>
  <c r="U15" i="61" s="1"/>
  <c r="W15" i="61" a="1"/>
  <c r="W15" i="61" s="1"/>
  <c r="Y15" i="61" a="1"/>
  <c r="Y15" i="61" s="1"/>
  <c r="Z17" i="61"/>
  <c r="Z21" i="61"/>
  <c r="U18" i="61" a="1"/>
  <c r="U18" i="61" s="1"/>
  <c r="W18" i="61" a="1"/>
  <c r="W18" i="61" s="1"/>
  <c r="Y18" i="61" a="1"/>
  <c r="Y18" i="61" s="1"/>
  <c r="U19" i="61" a="1"/>
  <c r="U19" i="61" s="1"/>
  <c r="W19" i="61" a="1"/>
  <c r="W19" i="61"/>
  <c r="Y19" i="61" a="1"/>
  <c r="Y19" i="61" s="1"/>
  <c r="U20" i="61" a="1"/>
  <c r="U20" i="61" s="1"/>
  <c r="W20" i="61" a="1"/>
  <c r="W20" i="61" s="1"/>
  <c r="Y20" i="61" a="1"/>
  <c r="Y20" i="61"/>
  <c r="Z22" i="61"/>
  <c r="Z24" i="61"/>
  <c r="Z23" i="61"/>
  <c r="Z25" i="61"/>
  <c r="Z26" i="61"/>
  <c r="W14" i="61" a="1"/>
  <c r="W14" i="61" s="1"/>
  <c r="U14" i="61" a="1"/>
  <c r="U14" i="61" s="1"/>
  <c r="N10" i="61" a="1"/>
  <c r="N10" i="61" s="1"/>
  <c r="P10" i="61" a="1"/>
  <c r="P10" i="61" s="1"/>
  <c r="R10" i="61" a="1"/>
  <c r="R10" i="61"/>
  <c r="N12" i="61" a="1"/>
  <c r="N12" i="61" s="1"/>
  <c r="P12" i="61" a="1"/>
  <c r="P12" i="61" s="1"/>
  <c r="R12" i="61" a="1"/>
  <c r="R12" i="61" s="1"/>
  <c r="N13" i="61" a="1"/>
  <c r="N13" i="61" s="1"/>
  <c r="P13" i="61" a="1"/>
  <c r="P13" i="61" s="1"/>
  <c r="R13" i="61" a="1"/>
  <c r="R13" i="61"/>
  <c r="N16" i="61" a="1"/>
  <c r="N16" i="61" s="1"/>
  <c r="P16" i="61" a="1"/>
  <c r="P16" i="61" s="1"/>
  <c r="R16" i="61" a="1"/>
  <c r="R16" i="61" s="1"/>
  <c r="N11" i="61" a="1"/>
  <c r="N11" i="61" s="1"/>
  <c r="P11" i="61" a="1"/>
  <c r="P11" i="61" s="1"/>
  <c r="R11" i="61" a="1"/>
  <c r="R11" i="61"/>
  <c r="N15" i="61" a="1"/>
  <c r="N15" i="61" s="1"/>
  <c r="P15" i="61" a="1"/>
  <c r="P15" i="61" s="1"/>
  <c r="R15" i="61" a="1"/>
  <c r="R15" i="61" s="1"/>
  <c r="N17" i="61" a="1"/>
  <c r="N17" i="61" s="1"/>
  <c r="P17" i="61" a="1"/>
  <c r="P17" i="61" s="1"/>
  <c r="R17" i="61" a="1"/>
  <c r="R17" i="61" s="1"/>
  <c r="N21" i="61" a="1"/>
  <c r="N21" i="61" s="1"/>
  <c r="P21" i="61" a="1"/>
  <c r="P21" i="61" s="1"/>
  <c r="R21" i="61" a="1"/>
  <c r="R21" i="61" s="1"/>
  <c r="N18" i="61" a="1"/>
  <c r="N18" i="61" s="1"/>
  <c r="P18" i="61" a="1"/>
  <c r="P18" i="61" s="1"/>
  <c r="R18" i="61" a="1"/>
  <c r="R18" i="61" s="1"/>
  <c r="N19" i="61" a="1"/>
  <c r="N19" i="61" s="1"/>
  <c r="P19" i="61" a="1"/>
  <c r="P19" i="61" s="1"/>
  <c r="R19" i="61" a="1"/>
  <c r="R19" i="61" s="1"/>
  <c r="N20" i="61" a="1"/>
  <c r="N20" i="61" s="1"/>
  <c r="R20" i="61" a="1"/>
  <c r="R20" i="61"/>
  <c r="S24" i="61"/>
  <c r="S25" i="61"/>
  <c r="R14" i="61" a="1"/>
  <c r="R14" i="61" s="1"/>
  <c r="P14" i="61" a="1"/>
  <c r="P14" i="61" s="1"/>
  <c r="N14" i="61" a="1"/>
  <c r="N14" i="61" s="1"/>
  <c r="G10" i="61" a="1"/>
  <c r="G10" i="61" s="1"/>
  <c r="I10" i="61" a="1"/>
  <c r="I10" i="61" s="1"/>
  <c r="K10" i="61" a="1"/>
  <c r="K10" i="61" s="1"/>
  <c r="G12" i="61" a="1"/>
  <c r="G12" i="61" s="1"/>
  <c r="I12" i="61" a="1"/>
  <c r="I12" i="61" s="1"/>
  <c r="K12" i="61" a="1"/>
  <c r="K12" i="61"/>
  <c r="G13" i="61" a="1"/>
  <c r="G13" i="61" s="1"/>
  <c r="I13" i="61" a="1"/>
  <c r="I13" i="61" s="1"/>
  <c r="K13" i="61" a="1"/>
  <c r="K13" i="61" s="1"/>
  <c r="G16" i="61" a="1"/>
  <c r="G16" i="61" s="1"/>
  <c r="I16" i="61" a="1"/>
  <c r="I16" i="61" s="1"/>
  <c r="K16" i="61" a="1"/>
  <c r="K16" i="61"/>
  <c r="G11" i="61" a="1"/>
  <c r="G11" i="61" s="1"/>
  <c r="I11" i="61" a="1"/>
  <c r="I11" i="61" s="1"/>
  <c r="K11" i="61" a="1"/>
  <c r="K11" i="61" s="1"/>
  <c r="G15" i="61" a="1"/>
  <c r="G15" i="61" s="1"/>
  <c r="I15" i="61" a="1"/>
  <c r="I15" i="61" s="1"/>
  <c r="K15" i="61" a="1"/>
  <c r="K15" i="61" s="1"/>
  <c r="G17" i="61" a="1"/>
  <c r="G17" i="61" s="1"/>
  <c r="I17" i="61" a="1"/>
  <c r="I17" i="61" s="1"/>
  <c r="K17" i="61" a="1"/>
  <c r="K17" i="61" s="1"/>
  <c r="G21" i="61" a="1"/>
  <c r="G21" i="61" s="1"/>
  <c r="I21" i="61" a="1"/>
  <c r="I21" i="61" s="1"/>
  <c r="K21" i="61" a="1"/>
  <c r="K21" i="61"/>
  <c r="L18" i="61"/>
  <c r="L19" i="61"/>
  <c r="L20" i="61"/>
  <c r="G22" i="61" a="1"/>
  <c r="G22" i="61" s="1"/>
  <c r="I22" i="61" a="1"/>
  <c r="I22" i="61" s="1"/>
  <c r="K22" i="61" a="1"/>
  <c r="K22" i="61" s="1"/>
  <c r="G24" i="61" a="1"/>
  <c r="G24" i="61" s="1"/>
  <c r="I24" i="61" a="1"/>
  <c r="I24" i="61" s="1"/>
  <c r="K24" i="61" a="1"/>
  <c r="K24" i="61"/>
  <c r="G23" i="61" a="1"/>
  <c r="G23" i="61" s="1"/>
  <c r="I23" i="61" a="1"/>
  <c r="I23" i="61" s="1"/>
  <c r="K23" i="61" a="1"/>
  <c r="K23" i="61" s="1"/>
  <c r="G25" i="61" a="1"/>
  <c r="G25" i="61" s="1"/>
  <c r="I25" i="61" a="1"/>
  <c r="I25" i="61"/>
  <c r="K25" i="61" a="1"/>
  <c r="K25" i="61" s="1"/>
  <c r="L26" i="61"/>
  <c r="K14" i="61" a="1"/>
  <c r="K14" i="61" s="1"/>
  <c r="I14" i="61" a="1"/>
  <c r="I14" i="61" s="1"/>
  <c r="G14" i="61" a="1"/>
  <c r="G14" i="61" s="1"/>
  <c r="AU26" i="61"/>
  <c r="AN26" i="61"/>
  <c r="A26" i="61"/>
  <c r="AU25" i="61"/>
  <c r="AN25" i="61"/>
  <c r="A25" i="61"/>
  <c r="AU23" i="61"/>
  <c r="AN23" i="61"/>
  <c r="A23" i="61"/>
  <c r="AU24" i="61"/>
  <c r="AN24" i="61"/>
  <c r="A24" i="61"/>
  <c r="AU22" i="61"/>
  <c r="AN22" i="61"/>
  <c r="A22" i="61"/>
  <c r="AU20" i="61"/>
  <c r="AN20" i="61"/>
  <c r="A20" i="61"/>
  <c r="AU19" i="61"/>
  <c r="AN19" i="61"/>
  <c r="A19" i="61"/>
  <c r="AU18" i="61"/>
  <c r="AN18" i="61"/>
  <c r="A18" i="61"/>
  <c r="AU21" i="61"/>
  <c r="AN21" i="61"/>
  <c r="A21" i="61"/>
  <c r="AU17" i="61"/>
  <c r="AN17" i="61"/>
  <c r="A17" i="61"/>
  <c r="AU15" i="61"/>
  <c r="AN15" i="61"/>
  <c r="A15" i="61"/>
  <c r="AU11" i="61"/>
  <c r="AN11" i="61"/>
  <c r="A11" i="61"/>
  <c r="AU16" i="61"/>
  <c r="AN16" i="61"/>
  <c r="A16" i="61"/>
  <c r="AU13" i="61"/>
  <c r="AN13" i="61"/>
  <c r="A13" i="61"/>
  <c r="AU12" i="61"/>
  <c r="AN12" i="61"/>
  <c r="A12" i="61"/>
  <c r="AU10" i="61"/>
  <c r="AN10" i="61"/>
  <c r="A10" i="61"/>
  <c r="AU14" i="61"/>
  <c r="AN14" i="61"/>
  <c r="A14" i="61"/>
  <c r="AU26" i="34"/>
  <c r="AU25" i="34"/>
  <c r="AU24" i="34"/>
  <c r="AU23" i="34"/>
  <c r="AU22" i="34"/>
  <c r="AU17" i="34"/>
  <c r="AU20" i="34"/>
  <c r="AU19" i="34"/>
  <c r="AU21" i="34"/>
  <c r="AU18" i="34"/>
  <c r="AU16" i="34"/>
  <c r="AU15" i="34"/>
  <c r="AU13" i="34"/>
  <c r="AU12" i="34"/>
  <c r="AU14" i="34"/>
  <c r="AU11" i="34"/>
  <c r="AU10" i="34"/>
  <c r="AN26" i="34"/>
  <c r="AN25" i="34"/>
  <c r="AN24" i="34"/>
  <c r="AN23" i="34"/>
  <c r="AN22" i="34"/>
  <c r="AN17" i="34"/>
  <c r="AN20" i="34"/>
  <c r="AN19" i="34"/>
  <c r="AN21" i="34"/>
  <c r="AN18" i="34"/>
  <c r="AN16" i="34"/>
  <c r="AN15" i="34"/>
  <c r="AN13" i="34"/>
  <c r="AN12" i="34"/>
  <c r="AN14" i="34"/>
  <c r="AN11" i="34"/>
  <c r="AN10" i="34"/>
  <c r="AG26" i="34"/>
  <c r="AG25" i="34"/>
  <c r="AG24" i="34"/>
  <c r="AG23" i="34"/>
  <c r="AG22" i="34"/>
  <c r="AG21" i="34"/>
  <c r="AG18" i="34"/>
  <c r="AB11" i="34" a="1"/>
  <c r="AB11" i="34" s="1"/>
  <c r="AD11" i="34" a="1"/>
  <c r="AD11" i="34" s="1"/>
  <c r="AF11" i="34" a="1"/>
  <c r="AF11" i="34" s="1"/>
  <c r="AB14" i="34" a="1"/>
  <c r="AB14" i="34" s="1"/>
  <c r="AF14" i="34" a="1"/>
  <c r="AF14" i="34" s="1"/>
  <c r="AB12" i="34" a="1"/>
  <c r="AB12" i="34" s="1"/>
  <c r="AD12" i="34" a="1"/>
  <c r="AD12" i="34" s="1"/>
  <c r="AF12" i="34" a="1"/>
  <c r="AF12" i="34" s="1"/>
  <c r="AB13" i="34" a="1"/>
  <c r="AB13" i="34" s="1"/>
  <c r="AD13" i="34" a="1"/>
  <c r="AD13" i="34" s="1"/>
  <c r="AF13" i="34" a="1"/>
  <c r="AF13" i="34" s="1"/>
  <c r="AB15" i="34" a="1"/>
  <c r="AB15" i="34" s="1"/>
  <c r="AD15" i="34" a="1"/>
  <c r="AD15" i="34" s="1"/>
  <c r="AF15" i="34" a="1"/>
  <c r="AF15" i="34" s="1"/>
  <c r="AB16" i="34" a="1"/>
  <c r="AB16" i="34" s="1"/>
  <c r="AD16" i="34" a="1"/>
  <c r="AD16" i="34" s="1"/>
  <c r="AF16" i="34" a="1"/>
  <c r="AF16" i="34" s="1"/>
  <c r="AB19" i="34" a="1"/>
  <c r="AB19" i="34" s="1"/>
  <c r="AD19" i="34" a="1"/>
  <c r="AD19" i="34" s="1"/>
  <c r="AF19" i="34" a="1"/>
  <c r="AF19" i="34" s="1"/>
  <c r="AB20" i="34" a="1"/>
  <c r="AB20" i="34" s="1"/>
  <c r="AD20" i="34" a="1"/>
  <c r="AD20" i="34" s="1"/>
  <c r="AF20" i="34" a="1"/>
  <c r="AF20" i="34" s="1"/>
  <c r="AB17" i="34" a="1"/>
  <c r="AB17" i="34" s="1"/>
  <c r="AD17" i="34" a="1"/>
  <c r="AD17" i="34" s="1"/>
  <c r="AF17" i="34" a="1"/>
  <c r="AF17" i="34" s="1"/>
  <c r="AP19" i="60" a="1"/>
  <c r="AP19" i="60" s="1"/>
  <c r="AR19" i="60" a="1"/>
  <c r="AR19" i="60" s="1"/>
  <c r="AT19" i="60" a="1"/>
  <c r="AT19" i="60" s="1"/>
  <c r="AV19" i="60" a="1"/>
  <c r="AV19" i="60" s="1"/>
  <c r="AX19" i="60" a="1"/>
  <c r="AX19" i="60" s="1"/>
  <c r="AP12" i="60" a="1"/>
  <c r="AP12" i="60" s="1"/>
  <c r="AR12" i="60" a="1"/>
  <c r="AR12" i="60" s="1"/>
  <c r="AT12" i="60" a="1"/>
  <c r="AT12" i="60" s="1"/>
  <c r="AV12" i="60" a="1"/>
  <c r="AV12" i="60" s="1"/>
  <c r="AX12" i="60" a="1"/>
  <c r="AX12" i="60" s="1"/>
  <c r="AK11" i="11" a="1"/>
  <c r="AK11" i="11" s="1"/>
  <c r="AK12" i="11" a="1"/>
  <c r="AK12" i="11" s="1"/>
  <c r="AK13" i="11" a="1"/>
  <c r="AK13" i="11"/>
  <c r="AK14" i="11" a="1"/>
  <c r="AK14" i="11" s="1"/>
  <c r="AK16" i="11" a="1"/>
  <c r="AK16" i="11" s="1"/>
  <c r="AK18" i="11" a="1"/>
  <c r="AK18" i="11" s="1"/>
  <c r="AK19" i="11" a="1"/>
  <c r="AK19" i="11"/>
  <c r="AK20" i="11" a="1"/>
  <c r="AK20" i="11" s="1"/>
  <c r="AN22" i="11"/>
  <c r="AK24" i="11" a="1"/>
  <c r="AK24" i="11" s="1"/>
  <c r="AK26" i="11" a="1"/>
  <c r="AK26" i="11" s="1"/>
  <c r="AK27" i="11" a="1"/>
  <c r="AK27" i="11"/>
  <c r="AK22" i="60" a="1"/>
  <c r="AK22" i="60" s="1"/>
  <c r="AK10" i="60" a="1"/>
  <c r="AK10" i="60" s="1"/>
  <c r="AK11" i="60" a="1"/>
  <c r="AK11" i="60" s="1"/>
  <c r="AK17" i="60" a="1"/>
  <c r="AK17" i="60" s="1"/>
  <c r="AK30" i="60" a="1"/>
  <c r="AK30" i="60" s="1"/>
  <c r="AK34" i="60" a="1"/>
  <c r="AK34" i="60" s="1"/>
  <c r="AK27" i="60" a="1"/>
  <c r="AK27" i="60" s="1"/>
  <c r="AK16" i="60" a="1"/>
  <c r="AK16" i="60" s="1"/>
  <c r="AK20" i="60" a="1"/>
  <c r="AK20" i="60" s="1"/>
  <c r="AK14" i="60" a="1"/>
  <c r="AK14" i="60" s="1"/>
  <c r="AK12" i="60" a="1"/>
  <c r="AK12" i="60" s="1"/>
  <c r="AK13" i="60" a="1"/>
  <c r="AK13" i="60" s="1"/>
  <c r="AK18" i="60" a="1"/>
  <c r="AK18" i="60" s="1"/>
  <c r="AK25" i="60" a="1"/>
  <c r="AK25" i="60"/>
  <c r="AK19" i="60" a="1"/>
  <c r="AK19" i="60" s="1"/>
  <c r="AK15" i="60" a="1"/>
  <c r="AK15" i="60" s="1"/>
  <c r="G22" i="60" a="1"/>
  <c r="G22" i="60" s="1"/>
  <c r="I22" i="60" a="1"/>
  <c r="I22" i="60" s="1"/>
  <c r="K22" i="60" a="1"/>
  <c r="K22" i="60" s="1"/>
  <c r="M22" i="60" a="1"/>
  <c r="M22" i="60" s="1"/>
  <c r="O22" i="60" a="1"/>
  <c r="O22" i="60" s="1"/>
  <c r="R22" i="60" a="1"/>
  <c r="R22" i="60" s="1"/>
  <c r="T22" i="60" a="1"/>
  <c r="T22" i="60" s="1"/>
  <c r="V22" i="60" a="1"/>
  <c r="V22" i="60" s="1"/>
  <c r="X22" i="60" a="1"/>
  <c r="X22" i="60" s="1"/>
  <c r="Z22" i="60" a="1"/>
  <c r="Z22" i="60" s="1"/>
  <c r="AC22" i="60" a="1"/>
  <c r="AC22" i="60" s="1"/>
  <c r="AE22" i="60" a="1"/>
  <c r="AE22" i="60" s="1"/>
  <c r="AG22" i="60" a="1"/>
  <c r="AG22" i="60" s="1"/>
  <c r="AI22" i="60" a="1"/>
  <c r="AI22" i="60" s="1"/>
  <c r="AM22" i="60" a="1"/>
  <c r="AM22" i="60" s="1"/>
  <c r="AP22" i="60" a="1"/>
  <c r="AP22" i="60" s="1"/>
  <c r="AR22" i="60" a="1"/>
  <c r="AR22" i="60" s="1"/>
  <c r="AT22" i="60" a="1"/>
  <c r="AT22" i="60" s="1"/>
  <c r="AV22" i="60" a="1"/>
  <c r="AV22" i="60" s="1"/>
  <c r="AX22" i="60" a="1"/>
  <c r="AX22" i="60" s="1"/>
  <c r="G10" i="60" a="1"/>
  <c r="G10" i="60" s="1"/>
  <c r="I10" i="60" a="1"/>
  <c r="I10" i="60" s="1"/>
  <c r="K10" i="60" a="1"/>
  <c r="K10" i="60" s="1"/>
  <c r="M10" i="60" a="1"/>
  <c r="M10" i="60" s="1"/>
  <c r="O10" i="60" a="1"/>
  <c r="O10" i="60" s="1"/>
  <c r="R10" i="60" a="1"/>
  <c r="R10" i="60" s="1"/>
  <c r="T10" i="60" a="1"/>
  <c r="T10" i="60" s="1"/>
  <c r="V10" i="60" a="1"/>
  <c r="V10" i="60" s="1"/>
  <c r="X10" i="60" a="1"/>
  <c r="X10" i="60" s="1"/>
  <c r="Z10" i="60" a="1"/>
  <c r="Z10" i="60" s="1"/>
  <c r="AC10" i="60" a="1"/>
  <c r="AC10" i="60" s="1"/>
  <c r="AE10" i="60" a="1"/>
  <c r="AE10" i="60" s="1"/>
  <c r="AG10" i="60" a="1"/>
  <c r="AG10" i="60" s="1"/>
  <c r="AI10" i="60" a="1"/>
  <c r="AI10" i="60" s="1"/>
  <c r="AM10" i="60" a="1"/>
  <c r="AM10" i="60" s="1"/>
  <c r="AP10" i="60" a="1"/>
  <c r="AP10" i="60" s="1"/>
  <c r="AR10" i="60" a="1"/>
  <c r="AR10" i="60" s="1"/>
  <c r="AT10" i="60" a="1"/>
  <c r="AT10" i="60" s="1"/>
  <c r="AV10" i="60" a="1"/>
  <c r="AV10" i="60" s="1"/>
  <c r="AX10" i="60" a="1"/>
  <c r="AX10" i="60" s="1"/>
  <c r="G11" i="60" a="1"/>
  <c r="G11" i="60" s="1"/>
  <c r="I11" i="60" a="1"/>
  <c r="I11" i="60" s="1"/>
  <c r="K11" i="60" a="1"/>
  <c r="K11" i="60" s="1"/>
  <c r="M11" i="60" a="1"/>
  <c r="M11" i="60" s="1"/>
  <c r="O11" i="60" a="1"/>
  <c r="O11" i="60"/>
  <c r="R11" i="60" a="1"/>
  <c r="R11" i="60" s="1"/>
  <c r="T11" i="60" a="1"/>
  <c r="T11" i="60" s="1"/>
  <c r="V11" i="60" a="1"/>
  <c r="V11" i="60" s="1"/>
  <c r="X11" i="60" a="1"/>
  <c r="X11" i="60" s="1"/>
  <c r="Z11" i="60" a="1"/>
  <c r="Z11" i="60" s="1"/>
  <c r="AC11" i="60" a="1"/>
  <c r="AC11" i="60" s="1"/>
  <c r="AE11" i="60" a="1"/>
  <c r="AE11" i="60" s="1"/>
  <c r="AG11" i="60" a="1"/>
  <c r="AG11" i="60" s="1"/>
  <c r="AI11" i="60" a="1"/>
  <c r="AI11" i="60" s="1"/>
  <c r="AM11" i="60" a="1"/>
  <c r="AM11" i="60" s="1"/>
  <c r="AP11" i="60" a="1"/>
  <c r="AP11" i="60" s="1"/>
  <c r="AR11" i="60" a="1"/>
  <c r="AR11" i="60" s="1"/>
  <c r="AT11" i="60" a="1"/>
  <c r="AT11" i="60" s="1"/>
  <c r="AV11" i="60" a="1"/>
  <c r="AV11" i="60" s="1"/>
  <c r="AX11" i="60" a="1"/>
  <c r="AX11" i="60" s="1"/>
  <c r="G17" i="60" a="1"/>
  <c r="G17" i="60" s="1"/>
  <c r="I17" i="60" a="1"/>
  <c r="I17" i="60" s="1"/>
  <c r="K17" i="60" a="1"/>
  <c r="K17" i="60" s="1"/>
  <c r="M17" i="60" a="1"/>
  <c r="M17" i="60" s="1"/>
  <c r="O17" i="60" a="1"/>
  <c r="O17" i="60" s="1"/>
  <c r="R17" i="60" a="1"/>
  <c r="R17" i="60"/>
  <c r="T17" i="60" a="1"/>
  <c r="T17" i="60" s="1"/>
  <c r="V17" i="60" a="1"/>
  <c r="V17" i="60" s="1"/>
  <c r="X17" i="60" a="1"/>
  <c r="X17" i="60" s="1"/>
  <c r="Z17" i="60" a="1"/>
  <c r="Z17" i="60" s="1"/>
  <c r="AC17" i="60" a="1"/>
  <c r="AC17" i="60" s="1"/>
  <c r="AE17" i="60" a="1"/>
  <c r="AE17" i="60" s="1"/>
  <c r="AG17" i="60" a="1"/>
  <c r="AG17" i="60" s="1"/>
  <c r="AI17" i="60" a="1"/>
  <c r="AI17" i="60" s="1"/>
  <c r="AM17" i="60" a="1"/>
  <c r="AM17" i="60" s="1"/>
  <c r="G21" i="60" a="1"/>
  <c r="G21" i="60" s="1"/>
  <c r="I21" i="60" a="1"/>
  <c r="I21" i="60" s="1"/>
  <c r="K21" i="60" a="1"/>
  <c r="K21" i="60" s="1"/>
  <c r="M21" i="60" a="1"/>
  <c r="M21" i="60" s="1"/>
  <c r="O21" i="60" a="1"/>
  <c r="O21" i="60" s="1"/>
  <c r="AA21" i="60"/>
  <c r="AC21" i="60" a="1"/>
  <c r="AC21" i="60" s="1"/>
  <c r="AG21" i="60" a="1"/>
  <c r="AG21" i="60" s="1"/>
  <c r="AI21" i="60" a="1"/>
  <c r="AI21" i="60" s="1"/>
  <c r="AE30" i="60" a="1"/>
  <c r="AE30" i="60" s="1"/>
  <c r="AG30" i="60" a="1"/>
  <c r="AG30" i="60" s="1"/>
  <c r="AI30" i="60" a="1"/>
  <c r="AI30" i="60" s="1"/>
  <c r="AM30" i="60" a="1"/>
  <c r="AM30" i="60" s="1"/>
  <c r="G34" i="60" a="1"/>
  <c r="G34" i="60" s="1"/>
  <c r="I34" i="60" a="1"/>
  <c r="I34" i="60" s="1"/>
  <c r="K34" i="60" a="1"/>
  <c r="K34" i="60" s="1"/>
  <c r="M34" i="60" a="1"/>
  <c r="M34" i="60" s="1"/>
  <c r="O34" i="60" a="1"/>
  <c r="O34" i="60" s="1"/>
  <c r="AC34" i="60" a="1"/>
  <c r="AC34" i="60" s="1"/>
  <c r="AE34" i="60" a="1"/>
  <c r="AE34" i="60" s="1"/>
  <c r="AG34" i="60" a="1"/>
  <c r="AG34" i="60" s="1"/>
  <c r="AI34" i="60" a="1"/>
  <c r="AI34" i="60" s="1"/>
  <c r="AM34" i="60" a="1"/>
  <c r="AM34" i="60" s="1"/>
  <c r="G27" i="60" a="1"/>
  <c r="G27" i="60" s="1"/>
  <c r="I27" i="60" a="1"/>
  <c r="I27" i="60" s="1"/>
  <c r="K27" i="60" a="1"/>
  <c r="K27" i="60"/>
  <c r="M27" i="60" a="1"/>
  <c r="M27" i="60" s="1"/>
  <c r="O27" i="60" a="1"/>
  <c r="O27" i="60" s="1"/>
  <c r="R27" i="60" a="1"/>
  <c r="R27" i="60" s="1"/>
  <c r="T27" i="60" a="1"/>
  <c r="T27" i="60" s="1"/>
  <c r="V27" i="60" a="1"/>
  <c r="V27" i="60" s="1"/>
  <c r="X27" i="60" a="1"/>
  <c r="X27" i="60" s="1"/>
  <c r="Z27" i="60" a="1"/>
  <c r="Z27" i="60" s="1"/>
  <c r="AC27" i="60" a="1"/>
  <c r="AC27" i="60"/>
  <c r="AE27" i="60" a="1"/>
  <c r="AE27" i="60" s="1"/>
  <c r="AG27" i="60" a="1"/>
  <c r="AG27" i="60" s="1"/>
  <c r="AI27" i="60" a="1"/>
  <c r="AI27" i="60" s="1"/>
  <c r="AM27" i="60" a="1"/>
  <c r="AM27" i="60" s="1"/>
  <c r="G16" i="60" a="1"/>
  <c r="G16" i="60" s="1"/>
  <c r="I16" i="60" a="1"/>
  <c r="I16" i="60" s="1"/>
  <c r="K16" i="60" a="1"/>
  <c r="K16" i="60" s="1"/>
  <c r="M16" i="60" a="1"/>
  <c r="M16" i="60" s="1"/>
  <c r="O16" i="60" a="1"/>
  <c r="O16" i="60" s="1"/>
  <c r="R16" i="60" a="1"/>
  <c r="R16" i="60" s="1"/>
  <c r="T16" i="60" a="1"/>
  <c r="T16" i="60" s="1"/>
  <c r="V16" i="60" a="1"/>
  <c r="V16" i="60" s="1"/>
  <c r="X16" i="60" a="1"/>
  <c r="X16" i="60" s="1"/>
  <c r="Z16" i="60" a="1"/>
  <c r="Z16" i="60" s="1"/>
  <c r="AC16" i="60" a="1"/>
  <c r="AC16" i="60" s="1"/>
  <c r="AE16" i="60" a="1"/>
  <c r="AE16" i="60" s="1"/>
  <c r="AG16" i="60" a="1"/>
  <c r="AG16" i="60" s="1"/>
  <c r="AI16" i="60" a="1"/>
  <c r="AI16" i="60" s="1"/>
  <c r="AM16" i="60" a="1"/>
  <c r="AM16" i="60" s="1"/>
  <c r="AP16" i="60" a="1"/>
  <c r="AP16" i="60" s="1"/>
  <c r="AR16" i="60" a="1"/>
  <c r="AR16" i="60" s="1"/>
  <c r="AT16" i="60" a="1"/>
  <c r="AT16" i="60" s="1"/>
  <c r="AV16" i="60" a="1"/>
  <c r="AV16" i="60" s="1"/>
  <c r="AX16" i="60" a="1"/>
  <c r="AX16" i="60" s="1"/>
  <c r="G20" i="60" a="1"/>
  <c r="G20" i="60" s="1"/>
  <c r="I20" i="60" a="1"/>
  <c r="I20" i="60" s="1"/>
  <c r="K20" i="60" a="1"/>
  <c r="K20" i="60" s="1"/>
  <c r="M20" i="60" a="1"/>
  <c r="M20" i="60" s="1"/>
  <c r="O20" i="60" a="1"/>
  <c r="O20" i="60" s="1"/>
  <c r="R20" i="60" a="1"/>
  <c r="R20" i="60" s="1"/>
  <c r="T20" i="60" a="1"/>
  <c r="T20" i="60" s="1"/>
  <c r="V20" i="60" a="1"/>
  <c r="V20" i="60" s="1"/>
  <c r="X20" i="60" a="1"/>
  <c r="X20" i="60" s="1"/>
  <c r="Z20" i="60" a="1"/>
  <c r="Z20" i="60" s="1"/>
  <c r="AC20" i="60" a="1"/>
  <c r="AC20" i="60" s="1"/>
  <c r="AE20" i="60" a="1"/>
  <c r="AE20" i="60" s="1"/>
  <c r="AG20" i="60" a="1"/>
  <c r="AG20" i="60" s="1"/>
  <c r="AI20" i="60" a="1"/>
  <c r="AI20" i="60" s="1"/>
  <c r="AM20" i="60" a="1"/>
  <c r="AM20" i="60" s="1"/>
  <c r="AP20" i="60" a="1"/>
  <c r="AP20" i="60" s="1"/>
  <c r="AR20" i="60" a="1"/>
  <c r="AR20" i="60" s="1"/>
  <c r="AT20" i="60" a="1"/>
  <c r="AT20" i="60" s="1"/>
  <c r="AV20" i="60" a="1"/>
  <c r="AV20" i="60" s="1"/>
  <c r="AX20" i="60" a="1"/>
  <c r="AX20" i="60" s="1"/>
  <c r="G32" i="60" a="1"/>
  <c r="G32" i="60" s="1"/>
  <c r="I32" i="60" a="1"/>
  <c r="I32" i="60" s="1"/>
  <c r="K32" i="60" a="1"/>
  <c r="K32" i="60" s="1"/>
  <c r="M32" i="60" a="1"/>
  <c r="M32" i="60" s="1"/>
  <c r="O32" i="60" a="1"/>
  <c r="O32" i="60" s="1"/>
  <c r="R32" i="60" a="1"/>
  <c r="R32" i="60" s="1"/>
  <c r="T32" i="60" a="1"/>
  <c r="T32" i="60" s="1"/>
  <c r="V32" i="60" a="1"/>
  <c r="V32" i="60" s="1"/>
  <c r="X32" i="60" a="1"/>
  <c r="X32" i="60" s="1"/>
  <c r="Z32" i="60" a="1"/>
  <c r="Z32" i="60" s="1"/>
  <c r="G14" i="60" a="1"/>
  <c r="G14" i="60" s="1"/>
  <c r="I14" i="60" a="1"/>
  <c r="I14" i="60" s="1"/>
  <c r="K14" i="60" a="1"/>
  <c r="K14" i="60" s="1"/>
  <c r="M14" i="60" a="1"/>
  <c r="M14" i="60" s="1"/>
  <c r="O14" i="60" a="1"/>
  <c r="O14" i="60" s="1"/>
  <c r="R14" i="60" a="1"/>
  <c r="R14" i="60" s="1"/>
  <c r="T14" i="60" a="1"/>
  <c r="T14" i="60" s="1"/>
  <c r="V14" i="60" a="1"/>
  <c r="V14" i="60" s="1"/>
  <c r="X14" i="60" a="1"/>
  <c r="X14" i="60" s="1"/>
  <c r="Z14" i="60" a="1"/>
  <c r="Z14" i="60" s="1"/>
  <c r="AC14" i="60" a="1"/>
  <c r="AC14" i="60" s="1"/>
  <c r="AE14" i="60" a="1"/>
  <c r="AE14" i="60" s="1"/>
  <c r="AG14" i="60" a="1"/>
  <c r="AG14" i="60" s="1"/>
  <c r="AI14" i="60" a="1"/>
  <c r="AI14" i="60" s="1"/>
  <c r="AM14" i="60" a="1"/>
  <c r="AM14" i="60" s="1"/>
  <c r="AP14" i="60" a="1"/>
  <c r="AP14" i="60" s="1"/>
  <c r="AR14" i="60" a="1"/>
  <c r="AR14" i="60" s="1"/>
  <c r="AT14" i="60" a="1"/>
  <c r="AT14" i="60" s="1"/>
  <c r="AV14" i="60" a="1"/>
  <c r="AV14" i="60" s="1"/>
  <c r="AX14" i="60" a="1"/>
  <c r="AX14" i="60" s="1"/>
  <c r="G12" i="60" a="1"/>
  <c r="G12" i="60"/>
  <c r="I12" i="60" a="1"/>
  <c r="I12" i="60" s="1"/>
  <c r="K12" i="60" a="1"/>
  <c r="K12" i="60" s="1"/>
  <c r="M12" i="60" a="1"/>
  <c r="M12" i="60" s="1"/>
  <c r="O12" i="60" a="1"/>
  <c r="O12" i="60" s="1"/>
  <c r="R12" i="60" a="1"/>
  <c r="R12" i="60" s="1"/>
  <c r="T12" i="60" a="1"/>
  <c r="T12" i="60" s="1"/>
  <c r="V12" i="60" a="1"/>
  <c r="V12" i="60" s="1"/>
  <c r="X12" i="60" a="1"/>
  <c r="X12" i="60" s="1"/>
  <c r="Z12" i="60" a="1"/>
  <c r="Z12" i="60" s="1"/>
  <c r="AC12" i="60" a="1"/>
  <c r="AC12" i="60" s="1"/>
  <c r="AE12" i="60" a="1"/>
  <c r="AE12" i="60" s="1"/>
  <c r="AG12" i="60" a="1"/>
  <c r="AG12" i="60" s="1"/>
  <c r="AI12" i="60" a="1"/>
  <c r="AI12" i="60" s="1"/>
  <c r="AM12" i="60" a="1"/>
  <c r="AM12" i="60" s="1"/>
  <c r="G13" i="60" a="1"/>
  <c r="G13" i="60" s="1"/>
  <c r="I13" i="60" a="1"/>
  <c r="I13" i="60" s="1"/>
  <c r="K13" i="60" a="1"/>
  <c r="K13" i="60" s="1"/>
  <c r="M13" i="60" a="1"/>
  <c r="M13" i="60" s="1"/>
  <c r="O13" i="60" a="1"/>
  <c r="O13" i="60" s="1"/>
  <c r="R13" i="60" a="1"/>
  <c r="R13" i="60" s="1"/>
  <c r="T13" i="60" a="1"/>
  <c r="T13" i="60" s="1"/>
  <c r="V13" i="60" a="1"/>
  <c r="V13" i="60" s="1"/>
  <c r="X13" i="60" a="1"/>
  <c r="X13" i="60" s="1"/>
  <c r="Z13" i="60" a="1"/>
  <c r="Z13" i="60"/>
  <c r="AC13" i="60" a="1"/>
  <c r="AC13" i="60" s="1"/>
  <c r="AE13" i="60" a="1"/>
  <c r="AE13" i="60" s="1"/>
  <c r="AG13" i="60" a="1"/>
  <c r="AG13" i="60" s="1"/>
  <c r="AI13" i="60" a="1"/>
  <c r="AI13" i="60" s="1"/>
  <c r="AM13" i="60" a="1"/>
  <c r="AM13" i="60" s="1"/>
  <c r="AP13" i="60" a="1"/>
  <c r="AP13" i="60" s="1"/>
  <c r="AR13" i="60" a="1"/>
  <c r="AR13" i="60" s="1"/>
  <c r="AT13" i="60" a="1"/>
  <c r="AT13" i="60" s="1"/>
  <c r="AV13" i="60" a="1"/>
  <c r="AV13" i="60" s="1"/>
  <c r="AX13" i="60" a="1"/>
  <c r="AX13" i="60" s="1"/>
  <c r="G28" i="60" a="1"/>
  <c r="G28" i="60" s="1"/>
  <c r="I28" i="60" a="1"/>
  <c r="I28" i="60" s="1"/>
  <c r="K28" i="60" a="1"/>
  <c r="K28" i="60" s="1"/>
  <c r="M28" i="60" a="1"/>
  <c r="M28" i="60" s="1"/>
  <c r="O28" i="60" a="1"/>
  <c r="O28" i="60" s="1"/>
  <c r="R28" i="60" a="1"/>
  <c r="R28" i="60" s="1"/>
  <c r="T28" i="60" a="1"/>
  <c r="T28" i="60" s="1"/>
  <c r="V28" i="60" a="1"/>
  <c r="V28" i="60" s="1"/>
  <c r="X28" i="60" a="1"/>
  <c r="X28" i="60" s="1"/>
  <c r="AC28" i="60" a="1"/>
  <c r="AC28" i="60" s="1"/>
  <c r="AG28" i="60" a="1"/>
  <c r="AG28" i="60" s="1"/>
  <c r="AI28" i="60" a="1"/>
  <c r="AI28" i="60" s="1"/>
  <c r="AM28" i="60" a="1"/>
  <c r="AM28" i="60" s="1"/>
  <c r="I23" i="60" a="1"/>
  <c r="I23" i="60" s="1"/>
  <c r="K23" i="60" a="1"/>
  <c r="K23" i="60" s="1"/>
  <c r="M23" i="60" a="1"/>
  <c r="M23" i="60" s="1"/>
  <c r="O23" i="60" a="1"/>
  <c r="O23" i="60" s="1"/>
  <c r="R23" i="60" a="1"/>
  <c r="R23" i="60" s="1"/>
  <c r="T23" i="60" a="1"/>
  <c r="T23" i="60" s="1"/>
  <c r="V23" i="60" a="1"/>
  <c r="V23" i="60" s="1"/>
  <c r="X23" i="60" a="1"/>
  <c r="X23" i="60" s="1"/>
  <c r="Z23" i="60" a="1"/>
  <c r="Z23" i="60" s="1"/>
  <c r="G18" i="60" a="1"/>
  <c r="G18" i="60" s="1"/>
  <c r="I18" i="60" a="1"/>
  <c r="I18" i="60" s="1"/>
  <c r="K18" i="60" a="1"/>
  <c r="K18" i="60" s="1"/>
  <c r="M18" i="60" a="1"/>
  <c r="M18" i="60" s="1"/>
  <c r="O18" i="60" a="1"/>
  <c r="O18" i="60"/>
  <c r="R18" i="60" a="1"/>
  <c r="R18" i="60" s="1"/>
  <c r="T18" i="60" a="1"/>
  <c r="T18" i="60" s="1"/>
  <c r="V18" i="60" a="1"/>
  <c r="V18" i="60" s="1"/>
  <c r="X18" i="60" a="1"/>
  <c r="X18" i="60" s="1"/>
  <c r="Z18" i="60" a="1"/>
  <c r="Z18" i="60" s="1"/>
  <c r="AC18" i="60" a="1"/>
  <c r="AC18" i="60" s="1"/>
  <c r="AE18" i="60" a="1"/>
  <c r="AE18" i="60" s="1"/>
  <c r="AG18" i="60" a="1"/>
  <c r="AG18" i="60" s="1"/>
  <c r="AI18" i="60" a="1"/>
  <c r="AI18" i="60" s="1"/>
  <c r="AM18" i="60" a="1"/>
  <c r="AM18" i="60" s="1"/>
  <c r="AP18" i="60" a="1"/>
  <c r="AP18" i="60" s="1"/>
  <c r="AR18" i="60" a="1"/>
  <c r="AR18" i="60" s="1"/>
  <c r="AT18" i="60" a="1"/>
  <c r="AT18" i="60" s="1"/>
  <c r="AV18" i="60" a="1"/>
  <c r="AV18" i="60" s="1"/>
  <c r="AX18" i="60" a="1"/>
  <c r="AX18" i="60" s="1"/>
  <c r="G24" i="60" a="1"/>
  <c r="G24" i="60" s="1"/>
  <c r="I24" i="60" a="1"/>
  <c r="I24" i="60" s="1"/>
  <c r="K24" i="60" a="1"/>
  <c r="K24" i="60" s="1"/>
  <c r="M24" i="60" a="1"/>
  <c r="M24" i="60" s="1"/>
  <c r="O24" i="60" a="1"/>
  <c r="O24" i="60" s="1"/>
  <c r="AP24" i="60" a="1"/>
  <c r="AP24" i="60" s="1"/>
  <c r="AR24" i="60" a="1"/>
  <c r="AR24" i="60" s="1"/>
  <c r="AT24" i="60" a="1"/>
  <c r="AT24" i="60" s="1"/>
  <c r="AV24" i="60" a="1"/>
  <c r="AV24" i="60" s="1"/>
  <c r="AX24" i="60" a="1"/>
  <c r="AX24" i="60" s="1"/>
  <c r="G25" i="60" a="1"/>
  <c r="G25" i="60" s="1"/>
  <c r="I25" i="60" a="1"/>
  <c r="I25" i="60" s="1"/>
  <c r="K25" i="60" a="1"/>
  <c r="K25" i="60" s="1"/>
  <c r="M25" i="60" a="1"/>
  <c r="M25" i="60" s="1"/>
  <c r="O25" i="60" a="1"/>
  <c r="O25" i="60" s="1"/>
  <c r="R25" i="60" a="1"/>
  <c r="R25" i="60" s="1"/>
  <c r="T25" i="60" a="1"/>
  <c r="T25" i="60" s="1"/>
  <c r="V25" i="60" a="1"/>
  <c r="V25" i="60" s="1"/>
  <c r="X25" i="60" a="1"/>
  <c r="X25" i="60" s="1"/>
  <c r="Z25" i="60" a="1"/>
  <c r="Z25" i="60" s="1"/>
  <c r="AC25" i="60" a="1"/>
  <c r="AC25" i="60" s="1"/>
  <c r="AE25" i="60" a="1"/>
  <c r="AE25" i="60" s="1"/>
  <c r="AG25" i="60" a="1"/>
  <c r="AG25" i="60" s="1"/>
  <c r="AI25" i="60" a="1"/>
  <c r="AI25" i="60" s="1"/>
  <c r="AM25" i="60" a="1"/>
  <c r="AM25" i="60" s="1"/>
  <c r="AP25" i="60" a="1"/>
  <c r="AP25" i="60" s="1"/>
  <c r="AR25" i="60" a="1"/>
  <c r="AR25" i="60" s="1"/>
  <c r="AT25" i="60" a="1"/>
  <c r="AT25" i="60" s="1"/>
  <c r="AV25" i="60" a="1"/>
  <c r="AV25" i="60" s="1"/>
  <c r="AX25" i="60" a="1"/>
  <c r="AX25" i="60" s="1"/>
  <c r="G35" i="60" a="1"/>
  <c r="G35" i="60" s="1"/>
  <c r="I35" i="60" a="1"/>
  <c r="I35" i="60" s="1"/>
  <c r="K35" i="60" a="1"/>
  <c r="K35" i="60" s="1"/>
  <c r="M35" i="60" a="1"/>
  <c r="M35" i="60" s="1"/>
  <c r="O35" i="60" a="1"/>
  <c r="O35" i="60" s="1"/>
  <c r="AY35" i="60"/>
  <c r="G36" i="60" a="1"/>
  <c r="G36" i="60" s="1"/>
  <c r="K36" i="60" a="1"/>
  <c r="K36" i="60" s="1"/>
  <c r="M36" i="60" a="1"/>
  <c r="M36" i="60" s="1"/>
  <c r="O36" i="60" a="1"/>
  <c r="O36" i="60" s="1"/>
  <c r="AA36" i="60"/>
  <c r="G31" i="60" a="1"/>
  <c r="G31" i="60" s="1"/>
  <c r="I31" i="60" a="1"/>
  <c r="I31" i="60" s="1"/>
  <c r="K31" i="60" a="1"/>
  <c r="K31" i="60" s="1"/>
  <c r="M31" i="60" a="1"/>
  <c r="M31" i="60" s="1"/>
  <c r="O31" i="60" a="1"/>
  <c r="O31" i="60" s="1"/>
  <c r="R31" i="60" a="1"/>
  <c r="R31" i="60" s="1"/>
  <c r="T31" i="60" a="1"/>
  <c r="T31" i="60" s="1"/>
  <c r="V31" i="60" a="1"/>
  <c r="V31" i="60" s="1"/>
  <c r="X31" i="60" a="1"/>
  <c r="X31" i="60" s="1"/>
  <c r="Z31" i="60" a="1"/>
  <c r="Z31" i="60" s="1"/>
  <c r="R26" i="60" a="1"/>
  <c r="R26" i="60" s="1"/>
  <c r="T26" i="60" a="1"/>
  <c r="T26" i="60" s="1"/>
  <c r="V26" i="60" a="1"/>
  <c r="V26" i="60" s="1"/>
  <c r="X26" i="60" a="1"/>
  <c r="X26" i="60" s="1"/>
  <c r="Z26" i="60" a="1"/>
  <c r="Z26" i="60" s="1"/>
  <c r="AC19" i="60" a="1"/>
  <c r="AC19" i="60" s="1"/>
  <c r="AE19" i="60" a="1"/>
  <c r="AE19" i="60" s="1"/>
  <c r="AG19" i="60" a="1"/>
  <c r="AG19" i="60" s="1"/>
  <c r="AI19" i="60" a="1"/>
  <c r="AI19" i="60" s="1"/>
  <c r="AM19" i="60" a="1"/>
  <c r="AM19" i="60" s="1"/>
  <c r="AA29" i="60"/>
  <c r="AP29" i="60" a="1"/>
  <c r="AP29" i="60" s="1"/>
  <c r="AR29" i="60" a="1"/>
  <c r="AR29" i="60" s="1"/>
  <c r="AT29" i="60" a="1"/>
  <c r="AT29" i="60" s="1"/>
  <c r="AX15" i="60" a="1"/>
  <c r="AX15" i="60" s="1"/>
  <c r="AV15" i="60" a="1"/>
  <c r="AV15" i="60" s="1"/>
  <c r="AT15" i="60" a="1"/>
  <c r="AT15" i="60" s="1"/>
  <c r="AR15" i="60" a="1"/>
  <c r="AR15" i="60" s="1"/>
  <c r="AP15" i="60" a="1"/>
  <c r="AP15" i="60" s="1"/>
  <c r="AM15" i="60" a="1"/>
  <c r="AM15" i="60" s="1"/>
  <c r="AI15" i="60" a="1"/>
  <c r="AI15" i="60" s="1"/>
  <c r="AC15" i="60" a="1"/>
  <c r="AC15" i="60" s="1"/>
  <c r="Z15" i="60" a="1"/>
  <c r="Z15" i="60" s="1"/>
  <c r="X15" i="60" a="1"/>
  <c r="X15" i="60" s="1"/>
  <c r="T15" i="60" a="1"/>
  <c r="T15" i="60" s="1"/>
  <c r="R15" i="60" a="1"/>
  <c r="R15" i="60" s="1"/>
  <c r="O15" i="60" a="1"/>
  <c r="O15" i="60" s="1"/>
  <c r="M15" i="60" a="1"/>
  <c r="M15" i="60" s="1"/>
  <c r="K15" i="60" a="1"/>
  <c r="K15" i="60" s="1"/>
  <c r="I15" i="60" a="1"/>
  <c r="I15" i="60" s="1"/>
  <c r="G15" i="60" a="1"/>
  <c r="G15" i="60" s="1"/>
  <c r="A25" i="60"/>
  <c r="A35" i="60"/>
  <c r="A36" i="60"/>
  <c r="A31" i="60"/>
  <c r="A26" i="60"/>
  <c r="A19" i="60"/>
  <c r="A29" i="60"/>
  <c r="A24" i="60"/>
  <c r="A18" i="60"/>
  <c r="A23" i="60"/>
  <c r="A28" i="60"/>
  <c r="A13" i="60"/>
  <c r="A12" i="60"/>
  <c r="A14" i="60"/>
  <c r="A32" i="60"/>
  <c r="A20" i="60"/>
  <c r="A16" i="60"/>
  <c r="A27" i="60"/>
  <c r="A34" i="60"/>
  <c r="A30" i="60"/>
  <c r="A21" i="60"/>
  <c r="A17" i="60"/>
  <c r="A11" i="60"/>
  <c r="A10" i="60"/>
  <c r="A33" i="60"/>
  <c r="A22" i="60"/>
  <c r="AG15" i="60" a="1"/>
  <c r="AG15" i="60" s="1"/>
  <c r="AE15" i="60" a="1"/>
  <c r="AE15" i="60" s="1"/>
  <c r="V15" i="60" a="1"/>
  <c r="V15" i="60" s="1"/>
  <c r="A15" i="60"/>
  <c r="AY19" i="11"/>
  <c r="AY21" i="11"/>
  <c r="AY23" i="11"/>
  <c r="AY27" i="11"/>
  <c r="AY25" i="11"/>
  <c r="AY28" i="11"/>
  <c r="AM11" i="11" a="1"/>
  <c r="AM11" i="11" s="1"/>
  <c r="AM12" i="11" a="1"/>
  <c r="AM12" i="11" s="1"/>
  <c r="AM13" i="11" a="1"/>
  <c r="AM13" i="11" s="1"/>
  <c r="AM14" i="11" a="1"/>
  <c r="AM14" i="11" s="1"/>
  <c r="AM16" i="11" a="1"/>
  <c r="AM16" i="11" s="1"/>
  <c r="AM18" i="11" a="1"/>
  <c r="AM18" i="11" s="1"/>
  <c r="AM20" i="11" a="1"/>
  <c r="AM20" i="11" s="1"/>
  <c r="AM27" i="11" a="1"/>
  <c r="AM27" i="11" s="1"/>
  <c r="AM24" i="11" a="1"/>
  <c r="AM24" i="11" s="1"/>
  <c r="AM26" i="11" a="1"/>
  <c r="AM26" i="11" s="1"/>
  <c r="AP11" i="59" a="1"/>
  <c r="AP11" i="59" s="1"/>
  <c r="AR11" i="59" a="1"/>
  <c r="AR11" i="59" s="1"/>
  <c r="AT11" i="59" a="1"/>
  <c r="AT11" i="59" s="1"/>
  <c r="AV11" i="59" a="1"/>
  <c r="AV11" i="59" s="1"/>
  <c r="AX11" i="59" a="1"/>
  <c r="AX11" i="59" s="1"/>
  <c r="AP12" i="59" a="1"/>
  <c r="AP12" i="59" s="1"/>
  <c r="AR12" i="59" a="1"/>
  <c r="AR12" i="59" s="1"/>
  <c r="AT12" i="59" a="1"/>
  <c r="AT12" i="59" s="1"/>
  <c r="AV12" i="59" a="1"/>
  <c r="AV12" i="59" s="1"/>
  <c r="AX12" i="59" a="1"/>
  <c r="AX12" i="59" s="1"/>
  <c r="AC11" i="59" a="1"/>
  <c r="AC11" i="59" s="1"/>
  <c r="AE11" i="59" a="1"/>
  <c r="AE11" i="59" s="1"/>
  <c r="AG11" i="59" a="1"/>
  <c r="AG11" i="59" s="1"/>
  <c r="AI11" i="59" a="1"/>
  <c r="AI11" i="59" s="1"/>
  <c r="AK11" i="59" a="1"/>
  <c r="AK11" i="59" s="1"/>
  <c r="AM11" i="59" a="1"/>
  <c r="AM11" i="59" s="1"/>
  <c r="AM10" i="59" a="1"/>
  <c r="AM10" i="59" s="1"/>
  <c r="AK10" i="59" a="1"/>
  <c r="AK10" i="59" s="1"/>
  <c r="Z11" i="59" a="1"/>
  <c r="Z11" i="59" s="1"/>
  <c r="X11" i="59" a="1"/>
  <c r="X11" i="59" s="1"/>
  <c r="V11" i="59" a="1"/>
  <c r="V11" i="59" s="1"/>
  <c r="T11" i="59" a="1"/>
  <c r="T11" i="59" s="1"/>
  <c r="R11" i="59" a="1"/>
  <c r="R11" i="59" s="1"/>
  <c r="X13" i="59" a="1"/>
  <c r="X13" i="59" s="1"/>
  <c r="V13" i="59" a="1"/>
  <c r="V13" i="59" s="1"/>
  <c r="T13" i="59" a="1"/>
  <c r="T13" i="59" s="1"/>
  <c r="R13" i="59" a="1"/>
  <c r="R13" i="59" s="1"/>
  <c r="AX10" i="59" a="1"/>
  <c r="AX10" i="59" s="1"/>
  <c r="AV10" i="59" a="1"/>
  <c r="AV10" i="59" s="1"/>
  <c r="AT10" i="59" a="1"/>
  <c r="AT10" i="59" s="1"/>
  <c r="AR10" i="59" a="1"/>
  <c r="AR10" i="59" s="1"/>
  <c r="AP10" i="59" a="1"/>
  <c r="AP10" i="59" s="1"/>
  <c r="AY10" i="59" s="1"/>
  <c r="AI10" i="59" a="1"/>
  <c r="AI10" i="59" s="1"/>
  <c r="AG10" i="59" a="1"/>
  <c r="AG10" i="59" s="1"/>
  <c r="AE10" i="59" a="1"/>
  <c r="AE10" i="59" s="1"/>
  <c r="AC10" i="59" a="1"/>
  <c r="AC10" i="59" s="1"/>
  <c r="Z10" i="59" a="1"/>
  <c r="Z10" i="59" s="1"/>
  <c r="X10" i="59" a="1"/>
  <c r="X10" i="59" s="1"/>
  <c r="V10" i="59" a="1"/>
  <c r="V10" i="59" s="1"/>
  <c r="T10" i="59" a="1"/>
  <c r="T10" i="59" s="1"/>
  <c r="R10" i="59" a="1"/>
  <c r="R10" i="59" s="1"/>
  <c r="O10" i="59" a="1"/>
  <c r="O10" i="59" s="1"/>
  <c r="M10" i="59" a="1"/>
  <c r="M10" i="59" s="1"/>
  <c r="K10" i="59" a="1"/>
  <c r="K10" i="59" s="1"/>
  <c r="I10" i="59" a="1"/>
  <c r="I10" i="59" s="1"/>
  <c r="G10" i="59" a="1"/>
  <c r="G10" i="59" s="1"/>
  <c r="A12" i="59"/>
  <c r="A11" i="59"/>
  <c r="A13" i="59"/>
  <c r="A10" i="59"/>
  <c r="AX29" i="11" a="1"/>
  <c r="AX29" i="11" s="1"/>
  <c r="AV29" i="11" a="1"/>
  <c r="AV29" i="11" s="1"/>
  <c r="AT29" i="11" a="1"/>
  <c r="AT29" i="11" s="1"/>
  <c r="AR29" i="11" a="1"/>
  <c r="AR29" i="11" s="1"/>
  <c r="AP29" i="11" a="1"/>
  <c r="AP29" i="11" s="1"/>
  <c r="AA29" i="11"/>
  <c r="AX22" i="11" a="1"/>
  <c r="AX22" i="11" s="1"/>
  <c r="AV22" i="11" a="1"/>
  <c r="AV22" i="11" s="1"/>
  <c r="AT22" i="11" a="1"/>
  <c r="AT22" i="11" s="1"/>
  <c r="AR22" i="11" a="1"/>
  <c r="AR22" i="11" s="1"/>
  <c r="AP22" i="11" a="1"/>
  <c r="AP22" i="11" s="1"/>
  <c r="P22" i="11"/>
  <c r="A22" i="11"/>
  <c r="A29" i="11"/>
  <c r="AT13" i="11" a="1"/>
  <c r="AT13" i="11" s="1"/>
  <c r="AX13" i="11" a="1"/>
  <c r="AX13" i="11" s="1"/>
  <c r="AP11" i="11" a="1"/>
  <c r="AP11" i="11" s="1"/>
  <c r="AR11" i="11" a="1"/>
  <c r="AR11" i="11" s="1"/>
  <c r="AT11" i="11" a="1"/>
  <c r="AT11" i="11" s="1"/>
  <c r="AV11" i="11" a="1"/>
  <c r="AV11" i="11" s="1"/>
  <c r="AX11" i="11" a="1"/>
  <c r="AX11" i="11" s="1"/>
  <c r="AP12" i="11" a="1"/>
  <c r="AP12" i="11" s="1"/>
  <c r="AR12" i="11" a="1"/>
  <c r="AR12" i="11" s="1"/>
  <c r="AT12" i="11" a="1"/>
  <c r="AT12" i="11" s="1"/>
  <c r="AV12" i="11" a="1"/>
  <c r="AV12" i="11" s="1"/>
  <c r="AX12" i="11" a="1"/>
  <c r="AX12" i="11" s="1"/>
  <c r="AP14" i="11" a="1"/>
  <c r="AP14" i="11" s="1"/>
  <c r="AR14" i="11" a="1"/>
  <c r="AR14" i="11" s="1"/>
  <c r="AT14" i="11" a="1"/>
  <c r="AT14" i="11" s="1"/>
  <c r="AV14" i="11" a="1"/>
  <c r="AV14" i="11" s="1"/>
  <c r="AX14" i="11" a="1"/>
  <c r="AX14" i="11" s="1"/>
  <c r="AP15" i="11" a="1"/>
  <c r="AP15" i="11" s="1"/>
  <c r="AR15" i="11" a="1"/>
  <c r="AR15" i="11" s="1"/>
  <c r="AT15" i="11" a="1"/>
  <c r="AT15" i="11" s="1"/>
  <c r="AV15" i="11" a="1"/>
  <c r="AV15" i="11" s="1"/>
  <c r="AX15" i="11" a="1"/>
  <c r="AX15" i="11" s="1"/>
  <c r="AP16" i="11" a="1"/>
  <c r="AP16" i="11" s="1"/>
  <c r="AR16" i="11" a="1"/>
  <c r="AR16" i="11" s="1"/>
  <c r="AT16" i="11" a="1"/>
  <c r="AT16" i="11" s="1"/>
  <c r="AV16" i="11" a="1"/>
  <c r="AV16" i="11" s="1"/>
  <c r="AX16" i="11" a="1"/>
  <c r="AX16" i="11" s="1"/>
  <c r="AP17" i="11" a="1"/>
  <c r="AP17" i="11" s="1"/>
  <c r="AR17" i="11" a="1"/>
  <c r="AR17" i="11" s="1"/>
  <c r="AT17" i="11" a="1"/>
  <c r="AT17" i="11" s="1"/>
  <c r="AV17" i="11" a="1"/>
  <c r="AV17" i="11" s="1"/>
  <c r="AX17" i="11" a="1"/>
  <c r="AX17" i="11" s="1"/>
  <c r="AP18" i="11" a="1"/>
  <c r="AP18" i="11" s="1"/>
  <c r="AR18" i="11" a="1"/>
  <c r="AR18" i="11" s="1"/>
  <c r="AT18" i="11" a="1"/>
  <c r="AT18" i="11" s="1"/>
  <c r="AV18" i="11" a="1"/>
  <c r="AV18" i="11" s="1"/>
  <c r="AX18" i="11" a="1"/>
  <c r="AX18" i="11" s="1"/>
  <c r="AP20" i="11" a="1"/>
  <c r="AP20" i="11" s="1"/>
  <c r="AR20" i="11" a="1"/>
  <c r="AR20" i="11" s="1"/>
  <c r="AT20" i="11" a="1"/>
  <c r="AT20" i="11" s="1"/>
  <c r="AV20" i="11" a="1"/>
  <c r="AV20" i="11" s="1"/>
  <c r="AP26" i="11" a="1"/>
  <c r="AP26" i="11" s="1"/>
  <c r="AR26" i="11" a="1"/>
  <c r="AR26" i="11" s="1"/>
  <c r="AT26" i="11" a="1"/>
  <c r="AT26" i="11" s="1"/>
  <c r="AV26" i="11" a="1"/>
  <c r="AV26" i="11" s="1"/>
  <c r="AX26" i="11" a="1"/>
  <c r="AX26" i="11" s="1"/>
  <c r="AP24" i="11" a="1"/>
  <c r="AP24" i="11" s="1"/>
  <c r="AR24" i="11" a="1"/>
  <c r="AR24" i="11" s="1"/>
  <c r="AT24" i="11" a="1"/>
  <c r="AT24" i="11" s="1"/>
  <c r="AV24" i="11" a="1"/>
  <c r="AV24" i="11" s="1"/>
  <c r="AX24" i="11" a="1"/>
  <c r="AX24" i="11" s="1"/>
  <c r="AX10" i="11" a="1"/>
  <c r="AX10" i="11" s="1"/>
  <c r="AV11" i="56" a="1"/>
  <c r="AV11" i="56" s="1"/>
  <c r="AT11" i="56" a="1"/>
  <c r="AT11" i="56" s="1"/>
  <c r="AR11" i="56" a="1"/>
  <c r="AR11" i="56" s="1"/>
  <c r="AP11" i="56" a="1"/>
  <c r="AP11" i="56" s="1"/>
  <c r="AN11" i="56" a="1"/>
  <c r="AN11" i="56" s="1"/>
  <c r="AW11" i="56" s="1"/>
  <c r="AK11" i="56" a="1"/>
  <c r="AK11" i="56" s="1"/>
  <c r="AI11" i="56" a="1"/>
  <c r="AI11" i="56" s="1"/>
  <c r="AG11" i="56" a="1"/>
  <c r="AG11" i="56" s="1"/>
  <c r="AE11" i="56" a="1"/>
  <c r="AE11" i="56" s="1"/>
  <c r="AC11" i="56" a="1"/>
  <c r="AC11" i="56" s="1"/>
  <c r="Z11" i="56" a="1"/>
  <c r="Z11" i="56" s="1"/>
  <c r="X11" i="56" a="1"/>
  <c r="X11" i="56" s="1"/>
  <c r="V11" i="56" a="1"/>
  <c r="V11" i="56" s="1"/>
  <c r="T11" i="56" a="1"/>
  <c r="T11" i="56" s="1"/>
  <c r="R11" i="56" a="1"/>
  <c r="R11" i="56" s="1"/>
  <c r="A11" i="56"/>
  <c r="P26" i="58"/>
  <c r="AA26" i="58"/>
  <c r="AL26" i="58"/>
  <c r="BS26" i="58"/>
  <c r="BH26" i="58"/>
  <c r="AV26" i="58" a="1"/>
  <c r="AV26" i="58" s="1"/>
  <c r="AT26" i="58" a="1"/>
  <c r="AT26" i="58" s="1"/>
  <c r="AR26" i="58" a="1"/>
  <c r="AR26" i="58" s="1"/>
  <c r="AP26" i="58" a="1"/>
  <c r="AP26" i="58" s="1"/>
  <c r="AN26" i="58" a="1"/>
  <c r="AN26" i="58" s="1"/>
  <c r="A26" i="58"/>
  <c r="AN17" i="58" a="1"/>
  <c r="AN17" i="58" s="1"/>
  <c r="AP17" i="58" a="1"/>
  <c r="AP17" i="58" s="1"/>
  <c r="AR17" i="58" a="1"/>
  <c r="AR17" i="58" s="1"/>
  <c r="AT17" i="58" a="1"/>
  <c r="AT17" i="58"/>
  <c r="AV17" i="58" a="1"/>
  <c r="AV17" i="58" s="1"/>
  <c r="AN20" i="58" a="1"/>
  <c r="AN20" i="58" s="1"/>
  <c r="AP20" i="58" a="1"/>
  <c r="AP20" i="58" s="1"/>
  <c r="AR20" i="58" a="1"/>
  <c r="AR20" i="58" s="1"/>
  <c r="AT20" i="58" a="1"/>
  <c r="AT20" i="58" s="1"/>
  <c r="AV20" i="58" a="1"/>
  <c r="AV20" i="58" s="1"/>
  <c r="AN12" i="58" a="1"/>
  <c r="AN12" i="58" s="1"/>
  <c r="AP12" i="58" a="1"/>
  <c r="AP12" i="58" s="1"/>
  <c r="AR12" i="58" a="1"/>
  <c r="AR12" i="58" s="1"/>
  <c r="AT12" i="58" a="1"/>
  <c r="AT12" i="58" s="1"/>
  <c r="AV12" i="58" a="1"/>
  <c r="AV12" i="58" s="1"/>
  <c r="AN18" i="58" a="1"/>
  <c r="AN18" i="58" s="1"/>
  <c r="AP18" i="58" a="1"/>
  <c r="AP18" i="58" s="1"/>
  <c r="AR18" i="58" a="1"/>
  <c r="AR18" i="58" s="1"/>
  <c r="AT18" i="58" a="1"/>
  <c r="AT18" i="58" s="1"/>
  <c r="AV18" i="58" a="1"/>
  <c r="AV18" i="58" s="1"/>
  <c r="AN22" i="58" a="1"/>
  <c r="AN22" i="58" s="1"/>
  <c r="AP22" i="58" a="1"/>
  <c r="AP22" i="58" s="1"/>
  <c r="AR22" i="58" a="1"/>
  <c r="AR22" i="58" s="1"/>
  <c r="AV22" i="58" a="1"/>
  <c r="AV22" i="58" s="1"/>
  <c r="AN14" i="58" a="1"/>
  <c r="AN14" i="58" s="1"/>
  <c r="AP14" i="58" a="1"/>
  <c r="AP14" i="58" s="1"/>
  <c r="AR14" i="58" a="1"/>
  <c r="AR14" i="58" s="1"/>
  <c r="AT14" i="58" a="1"/>
  <c r="AT14" i="58" s="1"/>
  <c r="AV14" i="58" a="1"/>
  <c r="AV14" i="58" s="1"/>
  <c r="AN11" i="58" a="1"/>
  <c r="AN11" i="58" s="1"/>
  <c r="AP11" i="58" a="1"/>
  <c r="AP11" i="58" s="1"/>
  <c r="AR11" i="58" a="1"/>
  <c r="AR11" i="58" s="1"/>
  <c r="AT11" i="58" a="1"/>
  <c r="AT11" i="58" s="1"/>
  <c r="AV11" i="58" a="1"/>
  <c r="AV11" i="58" s="1"/>
  <c r="AN13" i="58" a="1"/>
  <c r="AN13" i="58" s="1"/>
  <c r="AP13" i="58" a="1"/>
  <c r="AP13" i="58"/>
  <c r="AR13" i="58" a="1"/>
  <c r="AR13" i="58" s="1"/>
  <c r="AT13" i="58" a="1"/>
  <c r="AT13" i="58" s="1"/>
  <c r="AV13" i="58" a="1"/>
  <c r="AV13" i="58" s="1"/>
  <c r="AP27" i="58" a="1"/>
  <c r="AP27" i="58" s="1"/>
  <c r="AR27" i="58" a="1"/>
  <c r="AR27" i="58" s="1"/>
  <c r="AT27" i="58" a="1"/>
  <c r="AT27" i="58" s="1"/>
  <c r="AV27" i="58" a="1"/>
  <c r="AV27" i="58" s="1"/>
  <c r="AN15" i="58" a="1"/>
  <c r="AN15" i="58" s="1"/>
  <c r="AP15" i="58" a="1"/>
  <c r="AP15" i="58" s="1"/>
  <c r="AR15" i="58" a="1"/>
  <c r="AR15" i="58" s="1"/>
  <c r="AT15" i="58" a="1"/>
  <c r="AT15" i="58"/>
  <c r="AV15" i="58" a="1"/>
  <c r="AV15" i="58" s="1"/>
  <c r="G21" i="58" a="1"/>
  <c r="G21" i="58" s="1"/>
  <c r="I21" i="58" a="1"/>
  <c r="I21" i="58" s="1"/>
  <c r="K21" i="58" a="1"/>
  <c r="K21" i="58"/>
  <c r="M21" i="58" a="1"/>
  <c r="M21" i="58" s="1"/>
  <c r="O21" i="58" a="1"/>
  <c r="O21" i="58" s="1"/>
  <c r="G17" i="58" a="1"/>
  <c r="G17" i="58" s="1"/>
  <c r="I17" i="58" a="1"/>
  <c r="I17" i="58" s="1"/>
  <c r="K17" i="58" a="1"/>
  <c r="K17" i="58" s="1"/>
  <c r="M17" i="58" a="1"/>
  <c r="M17" i="58" s="1"/>
  <c r="O17" i="58" a="1"/>
  <c r="O17" i="58" s="1"/>
  <c r="G24" i="58" a="1"/>
  <c r="G24" i="58"/>
  <c r="I24" i="58" a="1"/>
  <c r="I24" i="58" s="1"/>
  <c r="K24" i="58" a="1"/>
  <c r="K24" i="58" s="1"/>
  <c r="M24" i="58" a="1"/>
  <c r="M24" i="58" s="1"/>
  <c r="O24" i="58" a="1"/>
  <c r="O24" i="58" s="1"/>
  <c r="G19" i="58" a="1"/>
  <c r="G19" i="58" s="1"/>
  <c r="I19" i="58" a="1"/>
  <c r="I19" i="58" s="1"/>
  <c r="K19" i="58" a="1"/>
  <c r="K19" i="58" s="1"/>
  <c r="M19" i="58" a="1"/>
  <c r="M19" i="58" s="1"/>
  <c r="O19" i="58" a="1"/>
  <c r="O19" i="58" s="1"/>
  <c r="G23" i="58" a="1"/>
  <c r="G23" i="58" s="1"/>
  <c r="I23" i="58" a="1"/>
  <c r="I23" i="58" s="1"/>
  <c r="K23" i="58" a="1"/>
  <c r="K23" i="58"/>
  <c r="M23" i="58" a="1"/>
  <c r="M23" i="58" s="1"/>
  <c r="O23" i="58" a="1"/>
  <c r="O23" i="58" s="1"/>
  <c r="G20" i="58" a="1"/>
  <c r="G20" i="58" s="1"/>
  <c r="I20" i="58" a="1"/>
  <c r="I20" i="58" s="1"/>
  <c r="K20" i="58" a="1"/>
  <c r="K20" i="58" s="1"/>
  <c r="M20" i="58" a="1"/>
  <c r="M20" i="58" s="1"/>
  <c r="O20" i="58" a="1"/>
  <c r="O20" i="58" s="1"/>
  <c r="G25" i="58" a="1"/>
  <c r="G25" i="58" s="1"/>
  <c r="I25" i="58" a="1"/>
  <c r="I25" i="58" s="1"/>
  <c r="K25" i="58" a="1"/>
  <c r="K25" i="58" s="1"/>
  <c r="M25" i="58" a="1"/>
  <c r="M25" i="58" s="1"/>
  <c r="O25" i="58" a="1"/>
  <c r="O25" i="58"/>
  <c r="G16" i="58" a="1"/>
  <c r="G16" i="58" s="1"/>
  <c r="I16" i="58" a="1"/>
  <c r="I16" i="58" s="1"/>
  <c r="K16" i="58" a="1"/>
  <c r="K16" i="58" s="1"/>
  <c r="M16" i="58" a="1"/>
  <c r="M16" i="58" s="1"/>
  <c r="O16" i="58" a="1"/>
  <c r="O16" i="58" s="1"/>
  <c r="G12" i="58" a="1"/>
  <c r="G12" i="58" s="1"/>
  <c r="I12" i="58" a="1"/>
  <c r="I12" i="58" s="1"/>
  <c r="K12" i="58" a="1"/>
  <c r="K12" i="58" s="1"/>
  <c r="M12" i="58" a="1"/>
  <c r="M12" i="58" s="1"/>
  <c r="O12" i="58" a="1"/>
  <c r="O12" i="58" s="1"/>
  <c r="G18" i="58" a="1"/>
  <c r="G18" i="58" s="1"/>
  <c r="I18" i="58" a="1"/>
  <c r="I18" i="58" s="1"/>
  <c r="K18" i="58" a="1"/>
  <c r="K18" i="58"/>
  <c r="M18" i="58" a="1"/>
  <c r="M18" i="58" s="1"/>
  <c r="O18" i="58" a="1"/>
  <c r="O18" i="58" s="1"/>
  <c r="G22" i="58" a="1"/>
  <c r="G22" i="58" s="1"/>
  <c r="I22" i="58" a="1"/>
  <c r="I22" i="58" s="1"/>
  <c r="K22" i="58" a="1"/>
  <c r="K22" i="58" s="1"/>
  <c r="M22" i="58" a="1"/>
  <c r="M22" i="58" s="1"/>
  <c r="O22" i="58" a="1"/>
  <c r="O22" i="58"/>
  <c r="G14" i="58" a="1"/>
  <c r="G14" i="58" s="1"/>
  <c r="I14" i="58" a="1"/>
  <c r="I14" i="58" s="1"/>
  <c r="K14" i="58" a="1"/>
  <c r="K14" i="58" s="1"/>
  <c r="M14" i="58" a="1"/>
  <c r="M14" i="58" s="1"/>
  <c r="O14" i="58" a="1"/>
  <c r="O14" i="58" s="1"/>
  <c r="G11" i="58" a="1"/>
  <c r="G11" i="58" s="1"/>
  <c r="I11" i="58" a="1"/>
  <c r="I11" i="58" s="1"/>
  <c r="K11" i="58" a="1"/>
  <c r="K11" i="58" s="1"/>
  <c r="M11" i="58" a="1"/>
  <c r="M11" i="58" s="1"/>
  <c r="O11" i="58" a="1"/>
  <c r="O11" i="58" s="1"/>
  <c r="G13" i="58" a="1"/>
  <c r="G13" i="58" s="1"/>
  <c r="I13" i="58" a="1"/>
  <c r="I13" i="58"/>
  <c r="K13" i="58" a="1"/>
  <c r="K13" i="58" s="1"/>
  <c r="M13" i="58" a="1"/>
  <c r="M13" i="58" s="1"/>
  <c r="O13" i="58" a="1"/>
  <c r="O13" i="58" s="1"/>
  <c r="AV22" i="53" a="1"/>
  <c r="AV22" i="53" s="1"/>
  <c r="AT22" i="53" a="1"/>
  <c r="AT22" i="53" s="1"/>
  <c r="AR22" i="53" a="1"/>
  <c r="AR22" i="53" s="1"/>
  <c r="AP22" i="53" a="1"/>
  <c r="AP22" i="53" s="1"/>
  <c r="AN22" i="53" a="1"/>
  <c r="AN22" i="53" s="1"/>
  <c r="A14" i="57"/>
  <c r="BS14" i="57"/>
  <c r="BH14" i="57"/>
  <c r="AV14" i="57" a="1"/>
  <c r="AV14" i="57" s="1"/>
  <c r="AT14" i="57" a="1"/>
  <c r="AT14" i="57" s="1"/>
  <c r="AR14" i="57" a="1"/>
  <c r="AR14" i="57" s="1"/>
  <c r="AP14" i="57" a="1"/>
  <c r="AP14" i="57" s="1"/>
  <c r="AN14" i="57" a="1"/>
  <c r="AN14" i="57" s="1"/>
  <c r="AK14" i="57" a="1"/>
  <c r="AK14" i="57" s="1"/>
  <c r="AI14" i="57" a="1"/>
  <c r="AI14" i="57" s="1"/>
  <c r="AG14" i="57" a="1"/>
  <c r="AG14" i="57" s="1"/>
  <c r="AE14" i="57" a="1"/>
  <c r="AE14" i="57" s="1"/>
  <c r="AC14" i="57" a="1"/>
  <c r="AC14" i="57" s="1"/>
  <c r="Z14" i="57" a="1"/>
  <c r="Z14" i="57" s="1"/>
  <c r="X14" i="57" a="1"/>
  <c r="X14" i="57" s="1"/>
  <c r="V14" i="57" a="1"/>
  <c r="V14" i="57" s="1"/>
  <c r="T14" i="57" a="1"/>
  <c r="T14" i="57" s="1"/>
  <c r="R14" i="57" a="1"/>
  <c r="R14" i="57" s="1"/>
  <c r="O14" i="57" a="1"/>
  <c r="O14" i="57" s="1"/>
  <c r="M14" i="57" a="1"/>
  <c r="M14" i="57" s="1"/>
  <c r="K14" i="57" a="1"/>
  <c r="K14" i="57" s="1"/>
  <c r="G11" i="55" a="1"/>
  <c r="G11" i="55" s="1"/>
  <c r="I11" i="55" a="1"/>
  <c r="I11" i="55" s="1"/>
  <c r="K11" i="55" a="1"/>
  <c r="K11" i="55"/>
  <c r="M11" i="55" a="1"/>
  <c r="M11" i="55" s="1"/>
  <c r="O11" i="55" a="1"/>
  <c r="O11" i="55" s="1"/>
  <c r="G10" i="55" a="1"/>
  <c r="G10" i="55" s="1"/>
  <c r="I10" i="55" a="1"/>
  <c r="I10" i="55" s="1"/>
  <c r="K10" i="55" a="1"/>
  <c r="K10" i="55"/>
  <c r="M10" i="55" a="1"/>
  <c r="M10" i="55" s="1"/>
  <c r="O10" i="55" a="1"/>
  <c r="O10" i="55" s="1"/>
  <c r="G14" i="55" a="1"/>
  <c r="G14" i="55" s="1"/>
  <c r="I14" i="55" a="1"/>
  <c r="I14" i="55"/>
  <c r="K14" i="55" a="1"/>
  <c r="K14" i="55" s="1"/>
  <c r="M14" i="55" a="1"/>
  <c r="M14" i="55" s="1"/>
  <c r="O14" i="55" a="1"/>
  <c r="O14" i="55"/>
  <c r="G12" i="55" a="1"/>
  <c r="G12" i="55" s="1"/>
  <c r="I12" i="55" a="1"/>
  <c r="I12" i="55" s="1"/>
  <c r="K12" i="55" a="1"/>
  <c r="K12" i="55" s="1"/>
  <c r="M12" i="55" a="1"/>
  <c r="M12" i="55" s="1"/>
  <c r="O12" i="55" a="1"/>
  <c r="O12" i="55" s="1"/>
  <c r="O13" i="55" a="1"/>
  <c r="O13" i="55" s="1"/>
  <c r="G11" i="57" a="1"/>
  <c r="G11" i="57" s="1"/>
  <c r="I11" i="57" a="1"/>
  <c r="I11" i="57" s="1"/>
  <c r="K11" i="57" a="1"/>
  <c r="K11" i="57" s="1"/>
  <c r="M11" i="57" a="1"/>
  <c r="M11" i="57" s="1"/>
  <c r="O11" i="57" a="1"/>
  <c r="O11" i="57" s="1"/>
  <c r="G20" i="57" a="1"/>
  <c r="G20" i="57" s="1"/>
  <c r="I20" i="57" a="1"/>
  <c r="I20" i="57" s="1"/>
  <c r="K20" i="57" a="1"/>
  <c r="K20" i="57" s="1"/>
  <c r="M20" i="57" a="1"/>
  <c r="M20" i="57" s="1"/>
  <c r="O20" i="57" a="1"/>
  <c r="O20" i="57" s="1"/>
  <c r="G13" i="57" a="1"/>
  <c r="G13" i="57" s="1"/>
  <c r="I13" i="57" a="1"/>
  <c r="I13" i="57" s="1"/>
  <c r="K13" i="57" a="1"/>
  <c r="K13" i="57" s="1"/>
  <c r="M13" i="57" a="1"/>
  <c r="M13" i="57" s="1"/>
  <c r="O13" i="57" a="1"/>
  <c r="O13" i="57" s="1"/>
  <c r="G18" i="57" a="1"/>
  <c r="G18" i="57" s="1"/>
  <c r="I18" i="57" a="1"/>
  <c r="I18" i="57" s="1"/>
  <c r="K18" i="57" a="1"/>
  <c r="K18" i="57" s="1"/>
  <c r="M18" i="57" a="1"/>
  <c r="M18" i="57" s="1"/>
  <c r="O18" i="57" a="1"/>
  <c r="O18" i="57" s="1"/>
  <c r="G19" i="57" a="1"/>
  <c r="G19" i="57" s="1"/>
  <c r="I19" i="57" a="1"/>
  <c r="I19" i="57" s="1"/>
  <c r="K19" i="57" a="1"/>
  <c r="K19" i="57" s="1"/>
  <c r="M19" i="57" a="1"/>
  <c r="M19" i="57" s="1"/>
  <c r="O19" i="57" a="1"/>
  <c r="O19" i="57" s="1"/>
  <c r="G12" i="57" a="1"/>
  <c r="G12" i="57" s="1"/>
  <c r="I12" i="57" a="1"/>
  <c r="I12" i="57" s="1"/>
  <c r="K12" i="57" a="1"/>
  <c r="K12" i="57" s="1"/>
  <c r="M12" i="57" a="1"/>
  <c r="M12" i="57" s="1"/>
  <c r="O12" i="57" a="1"/>
  <c r="O12" i="57" s="1"/>
  <c r="G30" i="57" a="1"/>
  <c r="G30" i="57" s="1"/>
  <c r="I30" i="57" a="1"/>
  <c r="I30" i="57" s="1"/>
  <c r="K30" i="57" a="1"/>
  <c r="K30" i="57" s="1"/>
  <c r="M30" i="57" a="1"/>
  <c r="M30" i="57" s="1"/>
  <c r="O30" i="57" a="1"/>
  <c r="O30" i="57" s="1"/>
  <c r="G24" i="57" a="1"/>
  <c r="G24" i="57" s="1"/>
  <c r="I24" i="57" a="1"/>
  <c r="I24" i="57" s="1"/>
  <c r="K24" i="57" a="1"/>
  <c r="K24" i="57" s="1"/>
  <c r="M24" i="57" a="1"/>
  <c r="M24" i="57" s="1"/>
  <c r="O24" i="57" a="1"/>
  <c r="O24" i="57" s="1"/>
  <c r="G27" i="57" a="1"/>
  <c r="G27" i="57" s="1"/>
  <c r="I27" i="57" a="1"/>
  <c r="I27" i="57" s="1"/>
  <c r="K27" i="57" a="1"/>
  <c r="K27" i="57" s="1"/>
  <c r="M27" i="57" a="1"/>
  <c r="M27" i="57" s="1"/>
  <c r="O27" i="57" a="1"/>
  <c r="O27" i="57" s="1"/>
  <c r="G29" i="57" a="1"/>
  <c r="G29" i="57" s="1"/>
  <c r="I29" i="57" a="1"/>
  <c r="I29" i="57" s="1"/>
  <c r="K29" i="57" a="1"/>
  <c r="K29" i="57" s="1"/>
  <c r="M29" i="57" a="1"/>
  <c r="M29" i="57" s="1"/>
  <c r="O29" i="57" a="1"/>
  <c r="O29" i="57" s="1"/>
  <c r="G26" i="57" a="1"/>
  <c r="G26" i="57" s="1"/>
  <c r="I26" i="57" a="1"/>
  <c r="I26" i="57" s="1"/>
  <c r="K26" i="57" a="1"/>
  <c r="K26" i="57" s="1"/>
  <c r="M26" i="57" a="1"/>
  <c r="M26" i="57" s="1"/>
  <c r="O26" i="57" a="1"/>
  <c r="O26" i="57" s="1"/>
  <c r="G21" i="57" a="1"/>
  <c r="G21" i="57" s="1"/>
  <c r="I21" i="57" a="1"/>
  <c r="I21" i="57" s="1"/>
  <c r="K21" i="57" a="1"/>
  <c r="K21" i="57" s="1"/>
  <c r="M21" i="57" a="1"/>
  <c r="M21" i="57" s="1"/>
  <c r="O21" i="57" a="1"/>
  <c r="O21" i="57" s="1"/>
  <c r="G16" i="57" a="1"/>
  <c r="G16" i="57" s="1"/>
  <c r="I16" i="57" a="1"/>
  <c r="I16" i="57" s="1"/>
  <c r="K16" i="57" a="1"/>
  <c r="K16" i="57" s="1"/>
  <c r="M16" i="57" a="1"/>
  <c r="M16" i="57" s="1"/>
  <c r="O16" i="57" a="1"/>
  <c r="O16" i="57" s="1"/>
  <c r="G34" i="57" a="1"/>
  <c r="G34" i="57" s="1"/>
  <c r="I34" i="57" a="1"/>
  <c r="I34" i="57" s="1"/>
  <c r="K34" i="57" a="1"/>
  <c r="K34" i="57" s="1"/>
  <c r="M34" i="57" a="1"/>
  <c r="M34" i="57" s="1"/>
  <c r="O34" i="57" a="1"/>
  <c r="O34" i="57" s="1"/>
  <c r="G22" i="57" a="1"/>
  <c r="G22" i="57" s="1"/>
  <c r="I22" i="57" a="1"/>
  <c r="I22" i="57" s="1"/>
  <c r="K22" i="57" a="1"/>
  <c r="K22" i="57" s="1"/>
  <c r="M22" i="57" a="1"/>
  <c r="M22" i="57" s="1"/>
  <c r="O22" i="57" a="1"/>
  <c r="O22" i="57" s="1"/>
  <c r="G23" i="57" a="1"/>
  <c r="G23" i="57" s="1"/>
  <c r="I23" i="57" a="1"/>
  <c r="I23" i="57" s="1"/>
  <c r="K23" i="57" a="1"/>
  <c r="K23" i="57" s="1"/>
  <c r="M23" i="57" a="1"/>
  <c r="M23" i="57" s="1"/>
  <c r="O23" i="57" a="1"/>
  <c r="O23" i="57" s="1"/>
  <c r="G17" i="57" a="1"/>
  <c r="G17" i="57" s="1"/>
  <c r="I17" i="57" a="1"/>
  <c r="I17" i="57" s="1"/>
  <c r="K17" i="57" a="1"/>
  <c r="K17" i="57" s="1"/>
  <c r="M17" i="57" a="1"/>
  <c r="M17" i="57"/>
  <c r="O17" i="57" a="1"/>
  <c r="O17" i="57" s="1"/>
  <c r="G15" i="57" a="1"/>
  <c r="G15" i="57" s="1"/>
  <c r="I15" i="57" a="1"/>
  <c r="I15" i="57" s="1"/>
  <c r="K15" i="57" a="1"/>
  <c r="K15" i="57" s="1"/>
  <c r="M15" i="57" a="1"/>
  <c r="M15" i="57" s="1"/>
  <c r="O15" i="57" a="1"/>
  <c r="O15" i="57" s="1"/>
  <c r="G11" i="54" a="1"/>
  <c r="G11" i="54" s="1"/>
  <c r="I11" i="54" a="1"/>
  <c r="I11" i="54" s="1"/>
  <c r="K11" i="54" a="1"/>
  <c r="K11" i="54" s="1"/>
  <c r="M11" i="54" a="1"/>
  <c r="M11" i="54" s="1"/>
  <c r="O11" i="54" a="1"/>
  <c r="O11" i="54" s="1"/>
  <c r="O10" i="54" a="1"/>
  <c r="O10" i="54" s="1"/>
  <c r="M10" i="54" a="1"/>
  <c r="M10" i="54" s="1"/>
  <c r="K10" i="54" a="1"/>
  <c r="K10" i="54" s="1"/>
  <c r="I10" i="54" a="1"/>
  <c r="I10" i="54" s="1"/>
  <c r="O12" i="52"/>
  <c r="O12" i="52" a="1"/>
  <c r="M12" i="52" a="1"/>
  <c r="M12" i="52" s="1"/>
  <c r="K12" i="52" a="1"/>
  <c r="K12" i="52" s="1"/>
  <c r="I12" i="52" a="1"/>
  <c r="I12" i="52" s="1"/>
  <c r="M10" i="52" a="1"/>
  <c r="M10" i="52" s="1"/>
  <c r="K10" i="52" a="1"/>
  <c r="K10" i="52" s="1"/>
  <c r="I10" i="52" a="1"/>
  <c r="I10" i="52" s="1"/>
  <c r="G14" i="53" a="1"/>
  <c r="G14" i="53" s="1"/>
  <c r="I14" i="53" a="1"/>
  <c r="I14" i="53" s="1"/>
  <c r="K14" i="53" a="1"/>
  <c r="K14" i="53" s="1"/>
  <c r="M14" i="53" a="1"/>
  <c r="M14" i="53" s="1"/>
  <c r="O14" i="53" a="1"/>
  <c r="O14" i="53" s="1"/>
  <c r="G11" i="53" a="1"/>
  <c r="G11" i="53" s="1"/>
  <c r="I11" i="53" a="1"/>
  <c r="I11" i="53" s="1"/>
  <c r="K11" i="53" a="1"/>
  <c r="K11" i="53"/>
  <c r="M11" i="53" a="1"/>
  <c r="M11" i="53" s="1"/>
  <c r="O11" i="53" a="1"/>
  <c r="O11" i="53" s="1"/>
  <c r="G13" i="53" a="1"/>
  <c r="G13" i="53" s="1"/>
  <c r="I13" i="53" a="1"/>
  <c r="I13" i="53"/>
  <c r="K13" i="53" a="1"/>
  <c r="K13" i="53" s="1"/>
  <c r="O13" i="53" a="1"/>
  <c r="O13" i="53" s="1"/>
  <c r="G16" i="53" a="1"/>
  <c r="G16" i="53" s="1"/>
  <c r="I16" i="53" a="1"/>
  <c r="I16" i="53" s="1"/>
  <c r="K16" i="53" a="1"/>
  <c r="K16" i="53" s="1"/>
  <c r="M16" i="53" a="1"/>
  <c r="M16" i="53" s="1"/>
  <c r="O16" i="53" a="1"/>
  <c r="O16" i="53" s="1"/>
  <c r="G12" i="53" a="1"/>
  <c r="G12" i="53" s="1"/>
  <c r="I12" i="53" a="1"/>
  <c r="I12" i="53" s="1"/>
  <c r="K12" i="53" a="1"/>
  <c r="K12" i="53" s="1"/>
  <c r="M12" i="53" a="1"/>
  <c r="M12" i="53"/>
  <c r="O12" i="53" a="1"/>
  <c r="O12" i="53" s="1"/>
  <c r="G18" i="53" a="1"/>
  <c r="G18" i="53" s="1"/>
  <c r="I18" i="53" a="1"/>
  <c r="I18" i="53" s="1"/>
  <c r="K18" i="53" a="1"/>
  <c r="K18" i="53" s="1"/>
  <c r="M18" i="53" a="1"/>
  <c r="M18" i="53" s="1"/>
  <c r="O18" i="53" a="1"/>
  <c r="O18" i="53" s="1"/>
  <c r="G23" i="53" a="1"/>
  <c r="G23" i="53" s="1"/>
  <c r="I23" i="53" a="1"/>
  <c r="I23" i="53" s="1"/>
  <c r="M23" i="53" a="1"/>
  <c r="M23" i="53" s="1"/>
  <c r="O23" i="53" a="1"/>
  <c r="O23" i="53" s="1"/>
  <c r="G19" i="53" a="1"/>
  <c r="G19" i="53" s="1"/>
  <c r="I19" i="53" a="1"/>
  <c r="I19" i="53"/>
  <c r="K19" i="53" a="1"/>
  <c r="K19" i="53" s="1"/>
  <c r="M19" i="53" a="1"/>
  <c r="M19" i="53" s="1"/>
  <c r="O19" i="53" a="1"/>
  <c r="O19" i="53" s="1"/>
  <c r="G15" i="53" a="1"/>
  <c r="G15" i="53" s="1"/>
  <c r="I15" i="53" a="1"/>
  <c r="I15" i="53" s="1"/>
  <c r="K15" i="53" a="1"/>
  <c r="K15" i="53" s="1"/>
  <c r="M15" i="53" a="1"/>
  <c r="M15" i="53" s="1"/>
  <c r="O15" i="53" a="1"/>
  <c r="O15" i="53" s="1"/>
  <c r="A24" i="1"/>
  <c r="AA24" i="1"/>
  <c r="AL24" i="1"/>
  <c r="AN24" i="1" a="1"/>
  <c r="AN24" i="1" s="1"/>
  <c r="AP24" i="1" a="1"/>
  <c r="AP24" i="1" s="1"/>
  <c r="AR24" i="1" a="1"/>
  <c r="AR24" i="1" s="1"/>
  <c r="AT24" i="1" a="1"/>
  <c r="AT24" i="1" s="1"/>
  <c r="AV24" i="1" a="1"/>
  <c r="AV24" i="1" s="1"/>
  <c r="BH24" i="1"/>
  <c r="BS24" i="1"/>
  <c r="A26" i="1"/>
  <c r="AA26" i="1"/>
  <c r="AL26" i="1"/>
  <c r="AN26" i="1" a="1"/>
  <c r="AN26" i="1" s="1"/>
  <c r="AP26" i="1" a="1"/>
  <c r="AP26" i="1" s="1"/>
  <c r="AR26" i="1" a="1"/>
  <c r="AR26" i="1" s="1"/>
  <c r="AT26" i="1" a="1"/>
  <c r="AT26" i="1" s="1"/>
  <c r="AV26" i="1" a="1"/>
  <c r="AV26" i="1" s="1"/>
  <c r="BH26" i="1"/>
  <c r="BS26" i="1"/>
  <c r="A27" i="1"/>
  <c r="AL27" i="1"/>
  <c r="AN27" i="1" a="1"/>
  <c r="AN27" i="1" s="1"/>
  <c r="AP27" i="1" a="1"/>
  <c r="AP27" i="1" s="1"/>
  <c r="AR27" i="1" a="1"/>
  <c r="AR27" i="1" s="1"/>
  <c r="AT27" i="1" a="1"/>
  <c r="AT27" i="1" s="1"/>
  <c r="AV27" i="1" a="1"/>
  <c r="AV27" i="1" s="1"/>
  <c r="BH27" i="1"/>
  <c r="BS27" i="1"/>
  <c r="A30" i="1"/>
  <c r="AL30" i="1"/>
  <c r="AN30" i="1" a="1"/>
  <c r="AN30" i="1" s="1"/>
  <c r="AP30" i="1" a="1"/>
  <c r="AP30" i="1" s="1"/>
  <c r="AR30" i="1" a="1"/>
  <c r="AR30" i="1" s="1"/>
  <c r="AT30" i="1" a="1"/>
  <c r="AT30" i="1" s="1"/>
  <c r="AV30" i="1" a="1"/>
  <c r="AV30" i="1" s="1"/>
  <c r="BH30" i="1"/>
  <c r="BS30" i="1"/>
  <c r="A31" i="1"/>
  <c r="AA31" i="1"/>
  <c r="AL31" i="1"/>
  <c r="AN31" i="1" a="1"/>
  <c r="AN31" i="1" s="1"/>
  <c r="AP31" i="1" a="1"/>
  <c r="AP31" i="1" s="1"/>
  <c r="AR31" i="1" a="1"/>
  <c r="AR31" i="1" s="1"/>
  <c r="AT31" i="1" a="1"/>
  <c r="AT31" i="1" s="1"/>
  <c r="AV31" i="1" a="1"/>
  <c r="AV31" i="1" s="1"/>
  <c r="BH31" i="1"/>
  <c r="BS31" i="1"/>
  <c r="A32" i="1"/>
  <c r="AA32" i="1"/>
  <c r="AL32" i="1"/>
  <c r="AN32" i="1" a="1"/>
  <c r="AN32" i="1" s="1"/>
  <c r="AP32" i="1" a="1"/>
  <c r="AP32" i="1" s="1"/>
  <c r="AT32" i="1" a="1"/>
  <c r="AT32" i="1" s="1"/>
  <c r="BH32" i="1"/>
  <c r="BS32" i="1"/>
  <c r="AV12" i="56" a="1"/>
  <c r="AV12" i="56" s="1"/>
  <c r="AT12" i="56" a="1"/>
  <c r="AT12" i="56" s="1"/>
  <c r="AR12" i="56" a="1"/>
  <c r="AR12" i="56" s="1"/>
  <c r="AP12" i="56" a="1"/>
  <c r="AP12" i="56" s="1"/>
  <c r="AN12" i="56" a="1"/>
  <c r="AN12" i="56" s="1"/>
  <c r="AK12" i="56" a="1"/>
  <c r="AK12" i="56" s="1"/>
  <c r="AI12" i="56" a="1"/>
  <c r="AI12" i="56" s="1"/>
  <c r="AG12" i="56" a="1"/>
  <c r="AG12" i="56" s="1"/>
  <c r="AE12" i="56" a="1"/>
  <c r="AE12" i="56" s="1"/>
  <c r="AC12" i="56" a="1"/>
  <c r="AC12" i="56" s="1"/>
  <c r="Z12" i="56" a="1"/>
  <c r="Z12" i="56" s="1"/>
  <c r="X12" i="56" a="1"/>
  <c r="X12" i="56" s="1"/>
  <c r="V12" i="56" a="1"/>
  <c r="V12" i="56" s="1"/>
  <c r="T12" i="56" a="1"/>
  <c r="T12" i="56" s="1"/>
  <c r="R12" i="56" a="1"/>
  <c r="R12" i="56" s="1"/>
  <c r="G12" i="56" a="1"/>
  <c r="G12" i="56" s="1"/>
  <c r="AK13" i="56" a="1"/>
  <c r="AK13" i="56" s="1"/>
  <c r="AI13" i="56" a="1"/>
  <c r="AI13" i="56" s="1"/>
  <c r="AG13" i="56" a="1"/>
  <c r="AG13" i="56" s="1"/>
  <c r="AE13" i="56" a="1"/>
  <c r="AE13" i="56" s="1"/>
  <c r="AC13" i="56" a="1"/>
  <c r="AC13" i="56" s="1"/>
  <c r="Z13" i="56" a="1"/>
  <c r="Z13" i="56" s="1"/>
  <c r="X13" i="56" a="1"/>
  <c r="X13" i="56" s="1"/>
  <c r="V13" i="56" a="1"/>
  <c r="V13" i="56" s="1"/>
  <c r="T13" i="56" a="1"/>
  <c r="T13" i="56" s="1"/>
  <c r="R13" i="56" a="1"/>
  <c r="R13" i="56" s="1"/>
  <c r="AV10" i="56" a="1"/>
  <c r="AV10" i="56" s="1"/>
  <c r="AT10" i="56" a="1"/>
  <c r="AT10" i="56" s="1"/>
  <c r="AR10" i="56" a="1"/>
  <c r="AR10" i="56" s="1"/>
  <c r="AP10" i="56" a="1"/>
  <c r="AP10" i="56" s="1"/>
  <c r="AN10" i="56" a="1"/>
  <c r="AN10" i="56" s="1"/>
  <c r="AK10" i="56" a="1"/>
  <c r="AK10" i="56" s="1"/>
  <c r="AI10" i="56" a="1"/>
  <c r="AI10" i="56" s="1"/>
  <c r="AG10" i="56" a="1"/>
  <c r="AG10" i="56" s="1"/>
  <c r="AE10" i="56" a="1"/>
  <c r="AE10" i="56" s="1"/>
  <c r="AC10" i="56" a="1"/>
  <c r="AC10" i="56" s="1"/>
  <c r="Z10" i="56" a="1"/>
  <c r="Z10" i="56" s="1"/>
  <c r="X10" i="56" a="1"/>
  <c r="X10" i="56" s="1"/>
  <c r="V10" i="56" a="1"/>
  <c r="V10" i="56" s="1"/>
  <c r="T10" i="56" a="1"/>
  <c r="T10" i="56" s="1"/>
  <c r="R10" i="56" a="1"/>
  <c r="R10" i="56" s="1"/>
  <c r="A13" i="56"/>
  <c r="BH13" i="56"/>
  <c r="BS13" i="56"/>
  <c r="A12" i="56"/>
  <c r="BH12" i="56"/>
  <c r="BS12" i="56"/>
  <c r="AK15" i="58" a="1"/>
  <c r="AK15" i="58" s="1"/>
  <c r="AI15" i="58" a="1"/>
  <c r="AI15" i="58" s="1"/>
  <c r="AG15" i="58" a="1"/>
  <c r="AG15" i="58" s="1"/>
  <c r="AE15" i="58" a="1"/>
  <c r="AE15" i="58" s="1"/>
  <c r="AC15" i="58" a="1"/>
  <c r="AC15" i="58" s="1"/>
  <c r="Z15" i="58" a="1"/>
  <c r="Z15" i="58" s="1"/>
  <c r="X15" i="58" a="1"/>
  <c r="X15" i="58" s="1"/>
  <c r="V15" i="58" a="1"/>
  <c r="V15" i="58" s="1"/>
  <c r="T15" i="58" a="1"/>
  <c r="T15" i="58" s="1"/>
  <c r="R15" i="58" a="1"/>
  <c r="R15" i="58" s="1"/>
  <c r="Z27" i="58" a="1"/>
  <c r="Z27" i="58" s="1"/>
  <c r="X27" i="58" a="1"/>
  <c r="X27" i="58" s="1"/>
  <c r="V27" i="58" a="1"/>
  <c r="V27" i="58" s="1"/>
  <c r="R27" i="58" a="1"/>
  <c r="R27" i="58" s="1"/>
  <c r="AK13" i="58" a="1"/>
  <c r="AK13" i="58" s="1"/>
  <c r="AI13" i="58" a="1"/>
  <c r="AI13" i="58" s="1"/>
  <c r="AG13" i="58" a="1"/>
  <c r="AG13" i="58" s="1"/>
  <c r="AE13" i="58" a="1"/>
  <c r="AE13" i="58" s="1"/>
  <c r="AC13" i="58" a="1"/>
  <c r="AC13" i="58" s="1"/>
  <c r="Z13" i="58" a="1"/>
  <c r="Z13" i="58" s="1"/>
  <c r="X13" i="58" a="1"/>
  <c r="X13" i="58" s="1"/>
  <c r="V13" i="58" a="1"/>
  <c r="V13" i="58" s="1"/>
  <c r="T13" i="58" a="1"/>
  <c r="T13" i="58" s="1"/>
  <c r="R13" i="58" a="1"/>
  <c r="R13" i="58" s="1"/>
  <c r="AK11" i="58" a="1"/>
  <c r="AK11" i="58" s="1"/>
  <c r="AI11" i="58" a="1"/>
  <c r="AI11" i="58" s="1"/>
  <c r="AE11" i="58" a="1"/>
  <c r="AE11" i="58" s="1"/>
  <c r="AC11" i="58" a="1"/>
  <c r="AC11" i="58" s="1"/>
  <c r="Z11" i="58" a="1"/>
  <c r="Z11" i="58" s="1"/>
  <c r="X11" i="58" a="1"/>
  <c r="X11" i="58" s="1"/>
  <c r="T11" i="58" a="1"/>
  <c r="T11" i="58" s="1"/>
  <c r="R11" i="58" a="1"/>
  <c r="R11" i="58" s="1"/>
  <c r="AK14" i="58" a="1"/>
  <c r="AK14" i="58" s="1"/>
  <c r="AI14" i="58" a="1"/>
  <c r="AI14" i="58" s="1"/>
  <c r="AG14" i="58" a="1"/>
  <c r="AG14" i="58" s="1"/>
  <c r="AE14" i="58" a="1"/>
  <c r="AE14" i="58" s="1"/>
  <c r="AC14" i="58" a="1"/>
  <c r="AC14" i="58" s="1"/>
  <c r="Z14" i="58" a="1"/>
  <c r="Z14" i="58" s="1"/>
  <c r="X14" i="58" a="1"/>
  <c r="X14" i="58" s="1"/>
  <c r="V14" i="58" a="1"/>
  <c r="V14" i="58" s="1"/>
  <c r="T14" i="58" a="1"/>
  <c r="T14" i="58" s="1"/>
  <c r="R14" i="58" a="1"/>
  <c r="R14" i="58" s="1"/>
  <c r="AK22" i="58" a="1"/>
  <c r="AK22" i="58" s="1"/>
  <c r="AI22" i="58" a="1"/>
  <c r="AI22" i="58" s="1"/>
  <c r="AG22" i="58" a="1"/>
  <c r="AG22" i="58" s="1"/>
  <c r="AE22" i="58" a="1"/>
  <c r="AE22" i="58" s="1"/>
  <c r="AC22" i="58" a="1"/>
  <c r="AC22" i="58" s="1"/>
  <c r="Z22" i="58" a="1"/>
  <c r="Z22" i="58" s="1"/>
  <c r="X22" i="58" a="1"/>
  <c r="X22" i="58" s="1"/>
  <c r="V22" i="58" a="1"/>
  <c r="V22" i="58" s="1"/>
  <c r="T22" i="58" a="1"/>
  <c r="T22" i="58" s="1"/>
  <c r="R22" i="58" a="1"/>
  <c r="R22" i="58" s="1"/>
  <c r="AK18" i="58" a="1"/>
  <c r="AK18" i="58" s="1"/>
  <c r="AI18" i="58" a="1"/>
  <c r="AI18" i="58" s="1"/>
  <c r="AG18" i="58" a="1"/>
  <c r="AG18" i="58" s="1"/>
  <c r="AE18" i="58" a="1"/>
  <c r="AE18" i="58" s="1"/>
  <c r="AC18" i="58" a="1"/>
  <c r="AC18" i="58" s="1"/>
  <c r="Z18" i="58" a="1"/>
  <c r="Z18" i="58" s="1"/>
  <c r="X18" i="58" a="1"/>
  <c r="X18" i="58" s="1"/>
  <c r="V18" i="58" a="1"/>
  <c r="V18" i="58" s="1"/>
  <c r="T18" i="58" a="1"/>
  <c r="T18" i="58" s="1"/>
  <c r="R18" i="58" a="1"/>
  <c r="R18" i="58" s="1"/>
  <c r="AK12" i="58" a="1"/>
  <c r="AK12" i="58" s="1"/>
  <c r="AI12" i="58" a="1"/>
  <c r="AI12" i="58" s="1"/>
  <c r="AG12" i="58" a="1"/>
  <c r="AG12" i="58" s="1"/>
  <c r="AC12" i="58" a="1"/>
  <c r="AC12" i="58" s="1"/>
  <c r="Z12" i="58" a="1"/>
  <c r="Z12" i="58" s="1"/>
  <c r="X12" i="58" a="1"/>
  <c r="X12" i="58" s="1"/>
  <c r="V12" i="58" a="1"/>
  <c r="V12" i="58" s="1"/>
  <c r="T12" i="58" a="1"/>
  <c r="T12" i="58" s="1"/>
  <c r="R12" i="58" a="1"/>
  <c r="R12" i="58" s="1"/>
  <c r="Z16" i="58" a="1"/>
  <c r="Z16" i="58" s="1"/>
  <c r="X16" i="58" a="1"/>
  <c r="X16" i="58" s="1"/>
  <c r="V16" i="58" a="1"/>
  <c r="V16" i="58" s="1"/>
  <c r="T16" i="58" a="1"/>
  <c r="T16" i="58" s="1"/>
  <c r="R16" i="58" a="1"/>
  <c r="R16" i="58" s="1"/>
  <c r="AK20" i="58" a="1"/>
  <c r="AK20" i="58" s="1"/>
  <c r="AI20" i="58" a="1"/>
  <c r="AI20" i="58" s="1"/>
  <c r="AG20" i="58" a="1"/>
  <c r="AG20" i="58" s="1"/>
  <c r="AC20" i="58" a="1"/>
  <c r="AC20" i="58" s="1"/>
  <c r="AK19" i="58" a="1"/>
  <c r="AK19" i="58" s="1"/>
  <c r="AI19" i="58" a="1"/>
  <c r="AI19" i="58" s="1"/>
  <c r="AG19" i="58" a="1"/>
  <c r="AG19" i="58" s="1"/>
  <c r="AE19" i="58" a="1"/>
  <c r="AE19" i="58" s="1"/>
  <c r="AC19" i="58" a="1"/>
  <c r="AC19" i="58" s="1"/>
  <c r="X19" i="58" a="1"/>
  <c r="X19" i="58" s="1"/>
  <c r="V19" i="58" a="1"/>
  <c r="V19" i="58" s="1"/>
  <c r="T19" i="58" a="1"/>
  <c r="T19" i="58" s="1"/>
  <c r="R19" i="58" a="1"/>
  <c r="R19" i="58" s="1"/>
  <c r="AK17" i="58" a="1"/>
  <c r="AK17" i="58" s="1"/>
  <c r="AI17" i="58" a="1"/>
  <c r="AI17" i="58" s="1"/>
  <c r="AG17" i="58" a="1"/>
  <c r="AG17" i="58" s="1"/>
  <c r="AE17" i="58" a="1"/>
  <c r="AE17" i="58" s="1"/>
  <c r="AC17" i="58" a="1"/>
  <c r="AC17" i="58" s="1"/>
  <c r="Z17" i="58" a="1"/>
  <c r="Z17" i="58" s="1"/>
  <c r="V17" i="58" a="1"/>
  <c r="V17" i="58" s="1"/>
  <c r="T17" i="58" a="1"/>
  <c r="T17" i="58" s="1"/>
  <c r="R17" i="58" a="1"/>
  <c r="R17" i="58" s="1"/>
  <c r="Z21" i="58" a="1"/>
  <c r="Z21" i="58" s="1"/>
  <c r="X21" i="58" a="1"/>
  <c r="X21" i="58" s="1"/>
  <c r="V21" i="58" a="1"/>
  <c r="V21" i="58" s="1"/>
  <c r="T21" i="58" a="1"/>
  <c r="T21" i="58" s="1"/>
  <c r="R21" i="58" a="1"/>
  <c r="R21" i="58" s="1"/>
  <c r="AV10" i="58" a="1"/>
  <c r="AV10" i="58" s="1"/>
  <c r="AT10" i="58" a="1"/>
  <c r="AT10" i="58" s="1"/>
  <c r="AR10" i="58" a="1"/>
  <c r="AR10" i="58" s="1"/>
  <c r="AP10" i="58" a="1"/>
  <c r="AP10" i="58" s="1"/>
  <c r="AN10" i="58" a="1"/>
  <c r="AN10" i="58" s="1"/>
  <c r="AK10" i="58" a="1"/>
  <c r="AK10" i="58" s="1"/>
  <c r="AI10" i="58" a="1"/>
  <c r="AI10" i="58" s="1"/>
  <c r="AG10" i="58" a="1"/>
  <c r="AG10" i="58" s="1"/>
  <c r="AE10" i="58" a="1"/>
  <c r="AE10" i="58" s="1"/>
  <c r="AC10" i="58" a="1"/>
  <c r="AC10" i="58" s="1"/>
  <c r="Z10" i="58" a="1"/>
  <c r="Z10" i="58" s="1"/>
  <c r="X10" i="58" a="1"/>
  <c r="X10" i="58" s="1"/>
  <c r="V10" i="58" a="1"/>
  <c r="V10" i="58" s="1"/>
  <c r="T10" i="58" a="1"/>
  <c r="T10" i="58" s="1"/>
  <c r="R10" i="58" a="1"/>
  <c r="R10" i="58" s="1"/>
  <c r="O10" i="58" a="1"/>
  <c r="O10" i="58" s="1"/>
  <c r="M10" i="58" a="1"/>
  <c r="M10" i="58" s="1"/>
  <c r="K10" i="58" a="1"/>
  <c r="K10" i="58" s="1"/>
  <c r="I10" i="58" a="1"/>
  <c r="I10" i="58" s="1"/>
  <c r="A21" i="58"/>
  <c r="BH21" i="58"/>
  <c r="BS21" i="58"/>
  <c r="A17" i="58"/>
  <c r="X17" i="58" a="1"/>
  <c r="X17" i="58" s="1"/>
  <c r="BH17" i="58"/>
  <c r="BS17" i="58"/>
  <c r="A24" i="58"/>
  <c r="BH24" i="58"/>
  <c r="BS24" i="58"/>
  <c r="A19" i="58"/>
  <c r="Z19" i="58" a="1"/>
  <c r="Z19" i="58" s="1"/>
  <c r="BH19" i="58"/>
  <c r="BS19" i="58"/>
  <c r="A23" i="58"/>
  <c r="BH23" i="58"/>
  <c r="BS23" i="58"/>
  <c r="A20" i="58"/>
  <c r="BH20" i="58"/>
  <c r="BS20" i="58"/>
  <c r="A25" i="58"/>
  <c r="BH25" i="58"/>
  <c r="BS25" i="58"/>
  <c r="A16" i="58"/>
  <c r="BH16" i="58"/>
  <c r="BS16" i="58"/>
  <c r="A28" i="58"/>
  <c r="BH28" i="58"/>
  <c r="BS28" i="58"/>
  <c r="A12" i="58"/>
  <c r="BH12" i="58"/>
  <c r="BS12" i="58"/>
  <c r="A18" i="58"/>
  <c r="BH18" i="58"/>
  <c r="BS18" i="58"/>
  <c r="A22" i="58"/>
  <c r="BH22" i="58"/>
  <c r="BS22" i="58"/>
  <c r="A14" i="58"/>
  <c r="BH14" i="58"/>
  <c r="BS14" i="58"/>
  <c r="A11" i="58"/>
  <c r="V11" i="58" a="1"/>
  <c r="V11" i="58" s="1"/>
  <c r="AG11" i="58" a="1"/>
  <c r="AG11" i="58" s="1"/>
  <c r="BH11" i="58"/>
  <c r="BS11" i="58"/>
  <c r="A13" i="58"/>
  <c r="BH13" i="58"/>
  <c r="BS13" i="58"/>
  <c r="A27" i="58"/>
  <c r="T27" i="58" a="1"/>
  <c r="T27" i="58" s="1"/>
  <c r="BH27" i="58"/>
  <c r="BS27" i="58"/>
  <c r="A29" i="58"/>
  <c r="BH29" i="58"/>
  <c r="BS29" i="58"/>
  <c r="A15" i="58"/>
  <c r="BH15" i="58"/>
  <c r="BS15" i="58"/>
  <c r="A11" i="55"/>
  <c r="R11" i="55" a="1"/>
  <c r="R11" i="55" s="1"/>
  <c r="T11" i="55" a="1"/>
  <c r="T11" i="55" s="1"/>
  <c r="V11" i="55" a="1"/>
  <c r="V11" i="55" s="1"/>
  <c r="X11" i="55" a="1"/>
  <c r="X11" i="55" s="1"/>
  <c r="Z11" i="55" a="1"/>
  <c r="Z11" i="55" s="1"/>
  <c r="AC11" i="55" a="1"/>
  <c r="AC11" i="55" s="1"/>
  <c r="AE11" i="55" a="1"/>
  <c r="AE11" i="55" s="1"/>
  <c r="AG11" i="55" a="1"/>
  <c r="AG11" i="55" s="1"/>
  <c r="AI11" i="55" a="1"/>
  <c r="AI11" i="55" s="1"/>
  <c r="AK11" i="55" a="1"/>
  <c r="AK11" i="55" s="1"/>
  <c r="AN11" i="55" a="1"/>
  <c r="AN11" i="55" s="1"/>
  <c r="AP11" i="55" a="1"/>
  <c r="AP11" i="55" s="1"/>
  <c r="AR11" i="55" a="1"/>
  <c r="AR11" i="55" s="1"/>
  <c r="AT11" i="55" a="1"/>
  <c r="AT11" i="55" s="1"/>
  <c r="AV11" i="55" a="1"/>
  <c r="AV11" i="55" s="1"/>
  <c r="BH11" i="55"/>
  <c r="BS11" i="55"/>
  <c r="A10" i="55"/>
  <c r="R10" i="55" a="1"/>
  <c r="R10" i="55" s="1"/>
  <c r="T10" i="55" a="1"/>
  <c r="T10" i="55" s="1"/>
  <c r="V10" i="55" a="1"/>
  <c r="V10" i="55" s="1"/>
  <c r="X10" i="55" a="1"/>
  <c r="X10" i="55" s="1"/>
  <c r="Z10" i="55" a="1"/>
  <c r="Z10" i="55" s="1"/>
  <c r="AC10" i="55" a="1"/>
  <c r="AC10" i="55" s="1"/>
  <c r="AE10" i="55" a="1"/>
  <c r="AE10" i="55" s="1"/>
  <c r="AG10" i="55" a="1"/>
  <c r="AG10" i="55" s="1"/>
  <c r="AI10" i="55" a="1"/>
  <c r="AI10" i="55" s="1"/>
  <c r="AK10" i="55" a="1"/>
  <c r="AK10" i="55" s="1"/>
  <c r="AN10" i="55" a="1"/>
  <c r="AN10" i="55" s="1"/>
  <c r="AP10" i="55" a="1"/>
  <c r="AP10" i="55" s="1"/>
  <c r="AR10" i="55" a="1"/>
  <c r="AR10" i="55" s="1"/>
  <c r="AT10" i="55" a="1"/>
  <c r="AT10" i="55" s="1"/>
  <c r="AV10" i="55" a="1"/>
  <c r="AV10" i="55" s="1"/>
  <c r="BH10" i="55"/>
  <c r="BS10" i="55"/>
  <c r="A14" i="55"/>
  <c r="R14" i="55" a="1"/>
  <c r="R14" i="55" s="1"/>
  <c r="T14" i="55" a="1"/>
  <c r="T14" i="55" s="1"/>
  <c r="V14" i="55" a="1"/>
  <c r="V14" i="55" s="1"/>
  <c r="X14" i="55" a="1"/>
  <c r="X14" i="55" s="1"/>
  <c r="Z14" i="55" a="1"/>
  <c r="Z14" i="55" s="1"/>
  <c r="AC14" i="55" a="1"/>
  <c r="AC14" i="55" s="1"/>
  <c r="AE14" i="55" a="1"/>
  <c r="AE14" i="55" s="1"/>
  <c r="AG14" i="55" a="1"/>
  <c r="AG14" i="55" s="1"/>
  <c r="AI14" i="55" a="1"/>
  <c r="AI14" i="55" s="1"/>
  <c r="AK14" i="55" a="1"/>
  <c r="AK14" i="55" s="1"/>
  <c r="BH14" i="55"/>
  <c r="BS14" i="55"/>
  <c r="A16" i="55"/>
  <c r="AC16" i="55" a="1"/>
  <c r="AC16" i="55" s="1"/>
  <c r="AE16" i="55" a="1"/>
  <c r="AE16" i="55" s="1"/>
  <c r="AG16" i="55" a="1"/>
  <c r="AG16" i="55" s="1"/>
  <c r="AI16" i="55" a="1"/>
  <c r="AI16" i="55" s="1"/>
  <c r="AK16" i="55" a="1"/>
  <c r="AK16" i="55" s="1"/>
  <c r="AN16" i="55" a="1"/>
  <c r="AN16" i="55" s="1"/>
  <c r="AP16" i="55" a="1"/>
  <c r="AP16" i="55" s="1"/>
  <c r="AR16" i="55" a="1"/>
  <c r="AR16" i="55" s="1"/>
  <c r="AV16" i="55" a="1"/>
  <c r="AV16" i="55" s="1"/>
  <c r="BH16" i="55"/>
  <c r="BS16" i="55"/>
  <c r="A12" i="55"/>
  <c r="R12" i="55" a="1"/>
  <c r="R12" i="55" s="1"/>
  <c r="T12" i="55" a="1"/>
  <c r="T12" i="55" s="1"/>
  <c r="V12" i="55" a="1"/>
  <c r="V12" i="55" s="1"/>
  <c r="X12" i="55" a="1"/>
  <c r="X12" i="55" s="1"/>
  <c r="Z12" i="55" a="1"/>
  <c r="Z12" i="55" s="1"/>
  <c r="AC12" i="55" a="1"/>
  <c r="AC12" i="55" s="1"/>
  <c r="AE12" i="55" a="1"/>
  <c r="AE12" i="55" s="1"/>
  <c r="AG12" i="55" a="1"/>
  <c r="AG12" i="55" s="1"/>
  <c r="AI12" i="55" a="1"/>
  <c r="AI12" i="55" s="1"/>
  <c r="AK12" i="55" a="1"/>
  <c r="AK12" i="55" s="1"/>
  <c r="AN12" i="55" a="1"/>
  <c r="AN12" i="55" s="1"/>
  <c r="AP12" i="55" a="1"/>
  <c r="AP12" i="55" s="1"/>
  <c r="AR12" i="55" a="1"/>
  <c r="AR12" i="55" s="1"/>
  <c r="AT12" i="55" a="1"/>
  <c r="AT12" i="55" s="1"/>
  <c r="AV12" i="55" a="1"/>
  <c r="AV12" i="55" s="1"/>
  <c r="BH12" i="55"/>
  <c r="BS12" i="55"/>
  <c r="A15" i="55"/>
  <c r="R15" i="55" a="1"/>
  <c r="R15" i="55" s="1"/>
  <c r="T15" i="55" a="1"/>
  <c r="T15" i="55" s="1"/>
  <c r="V15" i="55" a="1"/>
  <c r="V15" i="55" s="1"/>
  <c r="X15" i="55" a="1"/>
  <c r="X15" i="55" s="1"/>
  <c r="AC15" i="55" a="1"/>
  <c r="AC15" i="55" s="1"/>
  <c r="AE15" i="55" a="1"/>
  <c r="AE15" i="55" s="1"/>
  <c r="AG15" i="55" a="1"/>
  <c r="AG15" i="55" s="1"/>
  <c r="AI15" i="55" a="1"/>
  <c r="AI15" i="55" s="1"/>
  <c r="AK15" i="55" a="1"/>
  <c r="AK15" i="55" s="1"/>
  <c r="BH15" i="55"/>
  <c r="BS15" i="55"/>
  <c r="A17" i="55"/>
  <c r="BH17" i="55"/>
  <c r="BS17" i="55"/>
  <c r="AV13" i="55" a="1"/>
  <c r="AV13" i="55" s="1"/>
  <c r="AT13" i="55" a="1"/>
  <c r="AT13" i="55" s="1"/>
  <c r="AR13" i="55" a="1"/>
  <c r="AR13" i="55" s="1"/>
  <c r="AP13" i="55" a="1"/>
  <c r="AP13" i="55" s="1"/>
  <c r="AN13" i="55" a="1"/>
  <c r="AN13" i="55" s="1"/>
  <c r="AK13" i="55" a="1"/>
  <c r="AK13" i="55" s="1"/>
  <c r="AI13" i="55" a="1"/>
  <c r="AI13" i="55" s="1"/>
  <c r="AG13" i="55" a="1"/>
  <c r="AG13" i="55" s="1"/>
  <c r="AE13" i="55" a="1"/>
  <c r="AE13" i="55" s="1"/>
  <c r="AC13" i="55" a="1"/>
  <c r="AC13" i="55" s="1"/>
  <c r="Z13" i="55" a="1"/>
  <c r="Z13" i="55" s="1"/>
  <c r="X13" i="55" a="1"/>
  <c r="X13" i="55" s="1"/>
  <c r="V13" i="55" a="1"/>
  <c r="V13" i="55" s="1"/>
  <c r="T13" i="55" a="1"/>
  <c r="T13" i="55" s="1"/>
  <c r="R13" i="55" a="1"/>
  <c r="R13" i="55" s="1"/>
  <c r="M13" i="55" a="1"/>
  <c r="M13" i="55" s="1"/>
  <c r="K13" i="55" a="1"/>
  <c r="K13" i="55" s="1"/>
  <c r="I13" i="55" a="1"/>
  <c r="I13" i="55" s="1"/>
  <c r="A11" i="57"/>
  <c r="R11" i="57" a="1"/>
  <c r="R11" i="57" s="1"/>
  <c r="T11" i="57" a="1"/>
  <c r="T11" i="57" s="1"/>
  <c r="V11" i="57" a="1"/>
  <c r="V11" i="57" s="1"/>
  <c r="X11" i="57" a="1"/>
  <c r="X11" i="57" s="1"/>
  <c r="Z11" i="57" a="1"/>
  <c r="Z11" i="57" s="1"/>
  <c r="AC11" i="57" a="1"/>
  <c r="AC11" i="57" s="1"/>
  <c r="AE11" i="57" a="1"/>
  <c r="AE11" i="57" s="1"/>
  <c r="AG11" i="57" a="1"/>
  <c r="AG11" i="57" s="1"/>
  <c r="AI11" i="57" a="1"/>
  <c r="AI11" i="57" s="1"/>
  <c r="AK11" i="57" a="1"/>
  <c r="AK11" i="57" s="1"/>
  <c r="AN11" i="57" a="1"/>
  <c r="AN11" i="57" s="1"/>
  <c r="AP11" i="57" a="1"/>
  <c r="AP11" i="57" s="1"/>
  <c r="AR11" i="57" a="1"/>
  <c r="AR11" i="57" s="1"/>
  <c r="AT11" i="57" a="1"/>
  <c r="AT11" i="57" s="1"/>
  <c r="AV11" i="57" a="1"/>
  <c r="AV11" i="57" s="1"/>
  <c r="BH11" i="57"/>
  <c r="BS11" i="57"/>
  <c r="A20" i="57"/>
  <c r="R20" i="57" a="1"/>
  <c r="R20" i="57" s="1"/>
  <c r="T20" i="57" a="1"/>
  <c r="T20" i="57" s="1"/>
  <c r="V20" i="57" a="1"/>
  <c r="V20" i="57" s="1"/>
  <c r="X20" i="57" a="1"/>
  <c r="X20" i="57" s="1"/>
  <c r="Z20" i="57" a="1"/>
  <c r="Z20" i="57" s="1"/>
  <c r="AC20" i="57" a="1"/>
  <c r="AC20" i="57" s="1"/>
  <c r="AE20" i="57" a="1"/>
  <c r="AE20" i="57" s="1"/>
  <c r="AG20" i="57" a="1"/>
  <c r="AG20" i="57" s="1"/>
  <c r="AI20" i="57" a="1"/>
  <c r="AI20" i="57" s="1"/>
  <c r="AK20" i="57" a="1"/>
  <c r="AK20" i="57" s="1"/>
  <c r="AN20" i="57" a="1"/>
  <c r="AN20" i="57" s="1"/>
  <c r="AP20" i="57" a="1"/>
  <c r="AP20" i="57" s="1"/>
  <c r="AR20" i="57" a="1"/>
  <c r="AR20" i="57" s="1"/>
  <c r="AT20" i="57" a="1"/>
  <c r="AT20" i="57" s="1"/>
  <c r="AV20" i="57" a="1"/>
  <c r="AV20" i="57" s="1"/>
  <c r="BH20" i="57"/>
  <c r="BS20" i="57"/>
  <c r="A13" i="57"/>
  <c r="R13" i="57" a="1"/>
  <c r="R13" i="57" s="1"/>
  <c r="T13" i="57" a="1"/>
  <c r="T13" i="57" s="1"/>
  <c r="V13" i="57" a="1"/>
  <c r="V13" i="57" s="1"/>
  <c r="X13" i="57" a="1"/>
  <c r="X13" i="57" s="1"/>
  <c r="Z13" i="57" a="1"/>
  <c r="Z13" i="57" s="1"/>
  <c r="AC13" i="57" a="1"/>
  <c r="AC13" i="57" s="1"/>
  <c r="AE13" i="57" a="1"/>
  <c r="AE13" i="57" s="1"/>
  <c r="AG13" i="57" a="1"/>
  <c r="AG13" i="57" s="1"/>
  <c r="AI13" i="57" a="1"/>
  <c r="AI13" i="57" s="1"/>
  <c r="AK13" i="57" a="1"/>
  <c r="AK13" i="57" s="1"/>
  <c r="AN13" i="57" a="1"/>
  <c r="AN13" i="57" s="1"/>
  <c r="AP13" i="57" a="1"/>
  <c r="AP13" i="57" s="1"/>
  <c r="AR13" i="57" a="1"/>
  <c r="AR13" i="57" s="1"/>
  <c r="AT13" i="57" a="1"/>
  <c r="AT13" i="57" s="1"/>
  <c r="AV13" i="57" a="1"/>
  <c r="AV13" i="57" s="1"/>
  <c r="BH13" i="57"/>
  <c r="BS13" i="57"/>
  <c r="A18" i="57"/>
  <c r="R18" i="57" a="1"/>
  <c r="R18" i="57" s="1"/>
  <c r="T18" i="57" a="1"/>
  <c r="T18" i="57" s="1"/>
  <c r="V18" i="57" a="1"/>
  <c r="V18" i="57" s="1"/>
  <c r="X18" i="57" a="1"/>
  <c r="X18" i="57" s="1"/>
  <c r="Z18" i="57" a="1"/>
  <c r="Z18" i="57" s="1"/>
  <c r="AC18" i="57" a="1"/>
  <c r="AC18" i="57" s="1"/>
  <c r="AE18" i="57" a="1"/>
  <c r="AE18" i="57" s="1"/>
  <c r="AG18" i="57" a="1"/>
  <c r="AG18" i="57" s="1"/>
  <c r="AI18" i="57" a="1"/>
  <c r="AI18" i="57" s="1"/>
  <c r="AK18" i="57" a="1"/>
  <c r="AK18" i="57" s="1"/>
  <c r="BH18" i="57"/>
  <c r="BS18" i="57"/>
  <c r="A19" i="57"/>
  <c r="R19" i="57" a="1"/>
  <c r="R19" i="57" s="1"/>
  <c r="T19" i="57" a="1"/>
  <c r="T19" i="57" s="1"/>
  <c r="V19" i="57" a="1"/>
  <c r="V19" i="57" s="1"/>
  <c r="X19" i="57" a="1"/>
  <c r="X19" i="57" s="1"/>
  <c r="Z19" i="57" a="1"/>
  <c r="Z19" i="57" s="1"/>
  <c r="AC19" i="57" a="1"/>
  <c r="AC19" i="57" s="1"/>
  <c r="AE19" i="57" a="1"/>
  <c r="AE19" i="57" s="1"/>
  <c r="AG19" i="57" a="1"/>
  <c r="AG19" i="57" s="1"/>
  <c r="AK19" i="57" a="1"/>
  <c r="AK19" i="57" s="1"/>
  <c r="AN19" i="57" a="1"/>
  <c r="AN19" i="57" s="1"/>
  <c r="AP19" i="57" a="1"/>
  <c r="AP19" i="57" s="1"/>
  <c r="AR19" i="57" a="1"/>
  <c r="AR19" i="57" s="1"/>
  <c r="AT19" i="57" a="1"/>
  <c r="AT19" i="57" s="1"/>
  <c r="AV19" i="57" a="1"/>
  <c r="AV19" i="57" s="1"/>
  <c r="BH19" i="57"/>
  <c r="BS19" i="57"/>
  <c r="A12" i="57"/>
  <c r="R12" i="57" a="1"/>
  <c r="R12" i="57" s="1"/>
  <c r="T12" i="57" a="1"/>
  <c r="T12" i="57" s="1"/>
  <c r="V12" i="57" a="1"/>
  <c r="V12" i="57" s="1"/>
  <c r="X12" i="57" a="1"/>
  <c r="X12" i="57" s="1"/>
  <c r="Z12" i="57" a="1"/>
  <c r="Z12" i="57" s="1"/>
  <c r="AC12" i="57" a="1"/>
  <c r="AC12" i="57" s="1"/>
  <c r="AE12" i="57" a="1"/>
  <c r="AE12" i="57" s="1"/>
  <c r="AG12" i="57" a="1"/>
  <c r="AG12" i="57" s="1"/>
  <c r="AI12" i="57" a="1"/>
  <c r="AI12" i="57" s="1"/>
  <c r="AK12" i="57" a="1"/>
  <c r="AK12" i="57" s="1"/>
  <c r="AN12" i="57" a="1"/>
  <c r="AN12" i="57"/>
  <c r="AP12" i="57" a="1"/>
  <c r="AP12" i="57" s="1"/>
  <c r="AR12" i="57" a="1"/>
  <c r="AR12" i="57" s="1"/>
  <c r="AT12" i="57" a="1"/>
  <c r="AT12" i="57" s="1"/>
  <c r="AV12" i="57" a="1"/>
  <c r="AV12" i="57" s="1"/>
  <c r="BH12" i="57"/>
  <c r="BS12" i="57"/>
  <c r="A30" i="57"/>
  <c r="BH30" i="57"/>
  <c r="BS30" i="57"/>
  <c r="A24" i="57"/>
  <c r="R24" i="57" a="1"/>
  <c r="R24" i="57" s="1"/>
  <c r="T24" i="57" a="1"/>
  <c r="T24" i="57" s="1"/>
  <c r="V24" i="57" a="1"/>
  <c r="V24" i="57" s="1"/>
  <c r="X24" i="57" a="1"/>
  <c r="X24" i="57" s="1"/>
  <c r="Z24" i="57" a="1"/>
  <c r="Z24" i="57" s="1"/>
  <c r="BH24" i="57"/>
  <c r="BS24" i="57"/>
  <c r="A27" i="57"/>
  <c r="R27" i="57" a="1"/>
  <c r="R27" i="57" s="1"/>
  <c r="T27" i="57" a="1"/>
  <c r="T27" i="57" s="1"/>
  <c r="V27" i="57" a="1"/>
  <c r="V27" i="57" s="1"/>
  <c r="X27" i="57" a="1"/>
  <c r="X27" i="57" s="1"/>
  <c r="Z27" i="57" a="1"/>
  <c r="Z27" i="57" s="1"/>
  <c r="BH27" i="57"/>
  <c r="BS27" i="57"/>
  <c r="A29" i="57"/>
  <c r="T29" i="57" a="1"/>
  <c r="T29" i="57" s="1"/>
  <c r="V29" i="57" a="1"/>
  <c r="V29" i="57" s="1"/>
  <c r="Z29" i="57" a="1"/>
  <c r="Z29" i="57" s="1"/>
  <c r="AN29" i="57" a="1"/>
  <c r="AN29" i="57" s="1"/>
  <c r="AP29" i="57" a="1"/>
  <c r="AP29" i="57" s="1"/>
  <c r="AR29" i="57" a="1"/>
  <c r="AR29" i="57" s="1"/>
  <c r="AT29" i="57" a="1"/>
  <c r="AT29" i="57" s="1"/>
  <c r="AV29" i="57" a="1"/>
  <c r="AV29" i="57" s="1"/>
  <c r="BH29" i="57"/>
  <c r="BS29" i="57"/>
  <c r="A26" i="57"/>
  <c r="AC26" i="57" a="1"/>
  <c r="AC26" i="57" s="1"/>
  <c r="AE26" i="57" a="1"/>
  <c r="AE26" i="57" s="1"/>
  <c r="AG26" i="57" a="1"/>
  <c r="AG26" i="57" s="1"/>
  <c r="AN26" i="57" a="1"/>
  <c r="AN26" i="57" s="1"/>
  <c r="AP26" i="57" a="1"/>
  <c r="AP26" i="57" s="1"/>
  <c r="AR26" i="57" a="1"/>
  <c r="AR26" i="57" s="1"/>
  <c r="AT26" i="57" a="1"/>
  <c r="AT26" i="57" s="1"/>
  <c r="AV26" i="57" a="1"/>
  <c r="AV26" i="57" s="1"/>
  <c r="BH26" i="57"/>
  <c r="BS26" i="57"/>
  <c r="A21" i="57"/>
  <c r="R21" i="57" a="1"/>
  <c r="R21" i="57" s="1"/>
  <c r="T21" i="57" a="1"/>
  <c r="T21" i="57" s="1"/>
  <c r="V21" i="57" a="1"/>
  <c r="V21" i="57" s="1"/>
  <c r="Z21" i="57" a="1"/>
  <c r="Z21" i="57" s="1"/>
  <c r="AC21" i="57" a="1"/>
  <c r="AC21" i="57" s="1"/>
  <c r="AE21" i="57" a="1"/>
  <c r="AE21" i="57" s="1"/>
  <c r="AG21" i="57" a="1"/>
  <c r="AG21" i="57" s="1"/>
  <c r="AI21" i="57" a="1"/>
  <c r="AI21" i="57" s="1"/>
  <c r="AK21" i="57" a="1"/>
  <c r="AK21" i="57" s="1"/>
  <c r="AN21" i="57" a="1"/>
  <c r="AN21" i="57" s="1"/>
  <c r="AP21" i="57" a="1"/>
  <c r="AP21" i="57" s="1"/>
  <c r="AR21" i="57" a="1"/>
  <c r="AR21" i="57" s="1"/>
  <c r="AT21" i="57" a="1"/>
  <c r="AT21" i="57" s="1"/>
  <c r="AV21" i="57" a="1"/>
  <c r="AV21" i="57" s="1"/>
  <c r="BH21" i="57"/>
  <c r="BS21" i="57"/>
  <c r="A41" i="57"/>
  <c r="BH41" i="57"/>
  <c r="BS41" i="57"/>
  <c r="A16" i="57"/>
  <c r="R16" i="57" a="1"/>
  <c r="R16" i="57" s="1"/>
  <c r="T16" i="57" a="1"/>
  <c r="T16" i="57" s="1"/>
  <c r="V16" i="57" a="1"/>
  <c r="V16" i="57" s="1"/>
  <c r="X16" i="57" a="1"/>
  <c r="X16" i="57" s="1"/>
  <c r="Z16" i="57" a="1"/>
  <c r="Z16" i="57" s="1"/>
  <c r="AC16" i="57" a="1"/>
  <c r="AC16" i="57" s="1"/>
  <c r="AE16" i="57" a="1"/>
  <c r="AE16" i="57" s="1"/>
  <c r="AG16" i="57" a="1"/>
  <c r="AG16" i="57" s="1"/>
  <c r="AI16" i="57" a="1"/>
  <c r="AI16" i="57" s="1"/>
  <c r="AK16" i="57" a="1"/>
  <c r="AK16" i="57" s="1"/>
  <c r="AN16" i="57" a="1"/>
  <c r="AN16" i="57" s="1"/>
  <c r="AP16" i="57" a="1"/>
  <c r="AP16" i="57" s="1"/>
  <c r="AR16" i="57" a="1"/>
  <c r="AR16" i="57" s="1"/>
  <c r="AT16" i="57" a="1"/>
  <c r="AT16" i="57" s="1"/>
  <c r="AV16" i="57" a="1"/>
  <c r="AV16" i="57" s="1"/>
  <c r="BH16" i="57"/>
  <c r="BS16" i="57"/>
  <c r="A34" i="57"/>
  <c r="BH34" i="57"/>
  <c r="BS34" i="57"/>
  <c r="A22" i="57"/>
  <c r="R22" i="57" a="1"/>
  <c r="R22" i="57" s="1"/>
  <c r="T22" i="57" a="1"/>
  <c r="T22" i="57" s="1"/>
  <c r="V22" i="57" a="1"/>
  <c r="V22" i="57" s="1"/>
  <c r="X22" i="57" a="1"/>
  <c r="X22" i="57" s="1"/>
  <c r="Z22" i="57" a="1"/>
  <c r="Z22" i="57" s="1"/>
  <c r="AC22" i="57" a="1"/>
  <c r="AC22" i="57" s="1"/>
  <c r="AE22" i="57" a="1"/>
  <c r="AE22" i="57" s="1"/>
  <c r="AG22" i="57" a="1"/>
  <c r="AG22" i="57" s="1"/>
  <c r="AI22" i="57" a="1"/>
  <c r="AI22" i="57" s="1"/>
  <c r="AK22" i="57" a="1"/>
  <c r="AK22" i="57" s="1"/>
  <c r="AN22" i="57" a="1"/>
  <c r="AN22" i="57" s="1"/>
  <c r="AP22" i="57" a="1"/>
  <c r="AP22" i="57" s="1"/>
  <c r="AR22" i="57" a="1"/>
  <c r="AR22" i="57" s="1"/>
  <c r="AT22" i="57" a="1"/>
  <c r="AT22" i="57" s="1"/>
  <c r="AV22" i="57" a="1"/>
  <c r="AV22" i="57" s="1"/>
  <c r="BH22" i="57"/>
  <c r="BS22" i="57"/>
  <c r="A23" i="57"/>
  <c r="R23" i="57" a="1"/>
  <c r="R23" i="57" s="1"/>
  <c r="T23" i="57" a="1"/>
  <c r="T23" i="57" s="1"/>
  <c r="V23" i="57" a="1"/>
  <c r="V23" i="57" s="1"/>
  <c r="X23" i="57" a="1"/>
  <c r="X23" i="57" s="1"/>
  <c r="Z23" i="57" a="1"/>
  <c r="Z23" i="57" s="1"/>
  <c r="AC23" i="57" a="1"/>
  <c r="AC23" i="57" s="1"/>
  <c r="AE23" i="57" a="1"/>
  <c r="AE23" i="57" s="1"/>
  <c r="AG23" i="57" a="1"/>
  <c r="AG23" i="57" s="1"/>
  <c r="AI23" i="57" a="1"/>
  <c r="AI23" i="57" s="1"/>
  <c r="AK23" i="57" a="1"/>
  <c r="AK23" i="57" s="1"/>
  <c r="AN23" i="57" a="1"/>
  <c r="AN23" i="57" s="1"/>
  <c r="AP23" i="57" a="1"/>
  <c r="AP23" i="57" s="1"/>
  <c r="AR23" i="57" a="1"/>
  <c r="AR23" i="57" s="1"/>
  <c r="AT23" i="57" a="1"/>
  <c r="AT23" i="57" s="1"/>
  <c r="AV23" i="57" a="1"/>
  <c r="AV23" i="57" s="1"/>
  <c r="BH23" i="57"/>
  <c r="BS23" i="57"/>
  <c r="A17" i="57"/>
  <c r="R17" i="57" a="1"/>
  <c r="R17" i="57" s="1"/>
  <c r="T17" i="57" a="1"/>
  <c r="T17" i="57" s="1"/>
  <c r="V17" i="57" a="1"/>
  <c r="V17" i="57" s="1"/>
  <c r="X17" i="57" a="1"/>
  <c r="X17" i="57" s="1"/>
  <c r="Z17" i="57" a="1"/>
  <c r="Z17" i="57" s="1"/>
  <c r="AC17" i="57" a="1"/>
  <c r="AC17" i="57" s="1"/>
  <c r="AE17" i="57" a="1"/>
  <c r="AE17" i="57" s="1"/>
  <c r="AG17" i="57" a="1"/>
  <c r="AG17" i="57" s="1"/>
  <c r="AI17" i="57" a="1"/>
  <c r="AI17" i="57" s="1"/>
  <c r="AK17" i="57" a="1"/>
  <c r="AK17" i="57" s="1"/>
  <c r="BH17" i="57"/>
  <c r="BS17" i="57"/>
  <c r="A15" i="57"/>
  <c r="R15" i="57" a="1"/>
  <c r="R15" i="57" s="1"/>
  <c r="T15" i="57" a="1"/>
  <c r="T15" i="57" s="1"/>
  <c r="V15" i="57" a="1"/>
  <c r="V15" i="57" s="1"/>
  <c r="X15" i="57" a="1"/>
  <c r="X15" i="57" s="1"/>
  <c r="Z15" i="57" a="1"/>
  <c r="Z15" i="57" s="1"/>
  <c r="AC15" i="57" a="1"/>
  <c r="AC15" i="57" s="1"/>
  <c r="AE15" i="57" a="1"/>
  <c r="AE15" i="57" s="1"/>
  <c r="AG15" i="57" a="1"/>
  <c r="AG15" i="57" s="1"/>
  <c r="AI15" i="57" a="1"/>
  <c r="AI15" i="57" s="1"/>
  <c r="AK15" i="57" a="1"/>
  <c r="AK15" i="57" s="1"/>
  <c r="AN15" i="57" a="1"/>
  <c r="AN15" i="57" s="1"/>
  <c r="AP15" i="57" a="1"/>
  <c r="AP15" i="57" s="1"/>
  <c r="AR15" i="57" a="1"/>
  <c r="AR15" i="57" s="1"/>
  <c r="AT15" i="57" a="1"/>
  <c r="AT15" i="57" s="1"/>
  <c r="AV15" i="57" a="1"/>
  <c r="AV15" i="57" s="1"/>
  <c r="BH15" i="57"/>
  <c r="BS15" i="57"/>
  <c r="A38" i="57"/>
  <c r="R38" i="57" a="1"/>
  <c r="R38" i="57" s="1"/>
  <c r="T38" i="57" a="1"/>
  <c r="T38" i="57" s="1"/>
  <c r="V38" i="57" a="1"/>
  <c r="V38" i="57" s="1"/>
  <c r="X38" i="57" a="1"/>
  <c r="X38" i="57" s="1"/>
  <c r="Z38" i="57" a="1"/>
  <c r="Z38" i="57" s="1"/>
  <c r="BH38" i="57"/>
  <c r="BS38" i="57"/>
  <c r="A28" i="57"/>
  <c r="R28" i="57" a="1"/>
  <c r="R28" i="57" s="1"/>
  <c r="X28" i="57" a="1"/>
  <c r="X28" i="57" s="1"/>
  <c r="AC28" i="57" a="1"/>
  <c r="AC28" i="57" s="1"/>
  <c r="AE28" i="57" a="1"/>
  <c r="AE28" i="57" s="1"/>
  <c r="AG28" i="57" a="1"/>
  <c r="AG28" i="57" s="1"/>
  <c r="AI28" i="57" a="1"/>
  <c r="AI28" i="57" s="1"/>
  <c r="AK28" i="57" a="1"/>
  <c r="AK28" i="57" s="1"/>
  <c r="BH28" i="57"/>
  <c r="BS28" i="57"/>
  <c r="A42" i="57"/>
  <c r="BH42" i="57"/>
  <c r="BS42" i="57"/>
  <c r="A35" i="57"/>
  <c r="AC35" i="57" a="1"/>
  <c r="AC35" i="57" s="1"/>
  <c r="AE35" i="57" a="1"/>
  <c r="AE35" i="57" s="1"/>
  <c r="AG35" i="57" a="1"/>
  <c r="AG35" i="57" s="1"/>
  <c r="AI35" i="57" a="1"/>
  <c r="AI35" i="57" s="1"/>
  <c r="AK35" i="57" a="1"/>
  <c r="AK35" i="57" s="1"/>
  <c r="BH35" i="57"/>
  <c r="BS35" i="57"/>
  <c r="A36" i="57"/>
  <c r="R36" i="57" a="1"/>
  <c r="R36" i="57" s="1"/>
  <c r="T36" i="57" a="1"/>
  <c r="T36" i="57" s="1"/>
  <c r="V36" i="57" a="1"/>
  <c r="V36" i="57" s="1"/>
  <c r="X36" i="57" a="1"/>
  <c r="X36" i="57" s="1"/>
  <c r="Z36" i="57" a="1"/>
  <c r="Z36" i="57" s="1"/>
  <c r="BH36" i="57"/>
  <c r="BS36" i="57"/>
  <c r="A31" i="57"/>
  <c r="R31" i="57" a="1"/>
  <c r="R31" i="57" s="1"/>
  <c r="V31" i="57" a="1"/>
  <c r="V31" i="57" s="1"/>
  <c r="X31" i="57" a="1"/>
  <c r="X31" i="57" s="1"/>
  <c r="Z31" i="57" a="1"/>
  <c r="Z31" i="57" s="1"/>
  <c r="AC31" i="57" a="1"/>
  <c r="AC31" i="57" s="1"/>
  <c r="AE31" i="57" a="1"/>
  <c r="AE31" i="57" s="1"/>
  <c r="AG31" i="57" a="1"/>
  <c r="AG31" i="57" s="1"/>
  <c r="AK31" i="57" a="1"/>
  <c r="AK31" i="57" s="1"/>
  <c r="BH31" i="57"/>
  <c r="BS31" i="57"/>
  <c r="A37" i="57"/>
  <c r="R37" i="57" a="1"/>
  <c r="R37" i="57" s="1"/>
  <c r="T37" i="57" a="1"/>
  <c r="T37" i="57" s="1"/>
  <c r="V37" i="57" a="1"/>
  <c r="V37" i="57" s="1"/>
  <c r="X37" i="57" a="1"/>
  <c r="X37" i="57" s="1"/>
  <c r="Z37" i="57" a="1"/>
  <c r="Z37" i="57" s="1"/>
  <c r="BH37" i="57"/>
  <c r="BS37" i="57"/>
  <c r="A32" i="57"/>
  <c r="R32" i="57" a="1"/>
  <c r="R32" i="57" s="1"/>
  <c r="T32" i="57" a="1"/>
  <c r="T32" i="57" s="1"/>
  <c r="V32" i="57" a="1"/>
  <c r="V32" i="57" s="1"/>
  <c r="X32" i="57" a="1"/>
  <c r="X32" i="57" s="1"/>
  <c r="Z32" i="57" a="1"/>
  <c r="Z32" i="57" s="1"/>
  <c r="BH32" i="57"/>
  <c r="BS32" i="57"/>
  <c r="A33" i="57"/>
  <c r="AC33" i="57" a="1"/>
  <c r="AC33" i="57" s="1"/>
  <c r="AE33" i="57" a="1"/>
  <c r="AE33" i="57" s="1"/>
  <c r="AG33" i="57" a="1"/>
  <c r="AG33" i="57" s="1"/>
  <c r="AI33" i="57" a="1"/>
  <c r="AI33" i="57" s="1"/>
  <c r="AK33" i="57" a="1"/>
  <c r="AK33" i="57" s="1"/>
  <c r="BH33" i="57"/>
  <c r="BS33" i="57"/>
  <c r="A40" i="57"/>
  <c r="AC40" i="57" a="1"/>
  <c r="AC40" i="57" s="1"/>
  <c r="AG40" i="57" a="1"/>
  <c r="AG40" i="57" s="1"/>
  <c r="AI40" i="57" a="1"/>
  <c r="AI40" i="57" s="1"/>
  <c r="AK40" i="57" a="1"/>
  <c r="AK40" i="57" s="1"/>
  <c r="BH40" i="57"/>
  <c r="BS40" i="57"/>
  <c r="A39" i="57"/>
  <c r="AC39" i="57" a="1"/>
  <c r="AC39" i="57" s="1"/>
  <c r="AE39" i="57" a="1"/>
  <c r="AE39" i="57" s="1"/>
  <c r="AG39" i="57" a="1"/>
  <c r="AG39" i="57" s="1"/>
  <c r="AI39" i="57" a="1"/>
  <c r="AI39" i="57" s="1"/>
  <c r="AK39" i="57" a="1"/>
  <c r="AK39" i="57" s="1"/>
  <c r="BH39" i="57"/>
  <c r="BS39" i="57"/>
  <c r="A25" i="57"/>
  <c r="AN25" i="57" a="1"/>
  <c r="AN25" i="57" s="1"/>
  <c r="AP25" i="57" a="1"/>
  <c r="AP25" i="57" s="1"/>
  <c r="AR25" i="57" a="1"/>
  <c r="AR25" i="57" s="1"/>
  <c r="AT25" i="57" a="1"/>
  <c r="AT25" i="57" s="1"/>
  <c r="AV25" i="57" a="1"/>
  <c r="AV25" i="57" s="1"/>
  <c r="BH25" i="57"/>
  <c r="BS25" i="57"/>
  <c r="AV10" i="57" a="1"/>
  <c r="AV10" i="57" s="1"/>
  <c r="AT10" i="57" a="1"/>
  <c r="AT10" i="57" s="1"/>
  <c r="AR10" i="57" a="1"/>
  <c r="AR10" i="57" s="1"/>
  <c r="AP10" i="57" a="1"/>
  <c r="AP10" i="57" s="1"/>
  <c r="AN10" i="57" a="1"/>
  <c r="AN10" i="57" s="1"/>
  <c r="AK10" i="57" a="1"/>
  <c r="AK10" i="57" s="1"/>
  <c r="AI10" i="57" a="1"/>
  <c r="AI10" i="57" s="1"/>
  <c r="AG10" i="57" a="1"/>
  <c r="AG10" i="57" s="1"/>
  <c r="AE10" i="57" a="1"/>
  <c r="AE10" i="57" s="1"/>
  <c r="AC10" i="57" a="1"/>
  <c r="AC10" i="57" s="1"/>
  <c r="Z10" i="57" a="1"/>
  <c r="Z10" i="57" s="1"/>
  <c r="X10" i="57" a="1"/>
  <c r="X10" i="57" s="1"/>
  <c r="V10" i="57" a="1"/>
  <c r="V10" i="57" s="1"/>
  <c r="T10" i="57" a="1"/>
  <c r="T10" i="57" s="1"/>
  <c r="R10" i="57" a="1"/>
  <c r="R10" i="57" s="1"/>
  <c r="O10" i="57" a="1"/>
  <c r="O10" i="57" s="1"/>
  <c r="M10" i="57" a="1"/>
  <c r="M10" i="57" s="1"/>
  <c r="K10" i="57" a="1"/>
  <c r="K10" i="57" s="1"/>
  <c r="I10" i="57" a="1"/>
  <c r="I10" i="57" s="1"/>
  <c r="BS10" i="58"/>
  <c r="BH10" i="58"/>
  <c r="A10" i="58"/>
  <c r="BS10" i="57"/>
  <c r="BH10" i="57"/>
  <c r="A10" i="57"/>
  <c r="BS10" i="56"/>
  <c r="BH10" i="56"/>
  <c r="A10" i="56"/>
  <c r="BS13" i="55"/>
  <c r="BH13" i="55"/>
  <c r="A13" i="55"/>
  <c r="AV12" i="54" a="1"/>
  <c r="AV12" i="54" s="1"/>
  <c r="AT12" i="54" a="1"/>
  <c r="AT12" i="54" s="1"/>
  <c r="AR12" i="54" a="1"/>
  <c r="AR12" i="54" s="1"/>
  <c r="AP12" i="54" a="1"/>
  <c r="AP12" i="54" s="1"/>
  <c r="AN12" i="54" a="1"/>
  <c r="AN12" i="54" s="1"/>
  <c r="AV11" i="54" a="1"/>
  <c r="AV11" i="54" s="1"/>
  <c r="AT11" i="54" a="1"/>
  <c r="AT11" i="54" s="1"/>
  <c r="AR11" i="54" a="1"/>
  <c r="AR11" i="54" s="1"/>
  <c r="AP11" i="54" a="1"/>
  <c r="AP11" i="54" s="1"/>
  <c r="AN11" i="54" a="1"/>
  <c r="AN11" i="54" s="1"/>
  <c r="AK11" i="54" a="1"/>
  <c r="AK11" i="54" s="1"/>
  <c r="AI11" i="54" a="1"/>
  <c r="AI11" i="54" s="1"/>
  <c r="AG11" i="54" a="1"/>
  <c r="AG11" i="54" s="1"/>
  <c r="AE11" i="54" a="1"/>
  <c r="AE11" i="54" s="1"/>
  <c r="AC11" i="54" a="1"/>
  <c r="AC11" i="54" s="1"/>
  <c r="Z11" i="54" a="1"/>
  <c r="Z11" i="54" s="1"/>
  <c r="X11" i="54" a="1"/>
  <c r="X11" i="54" s="1"/>
  <c r="V11" i="54" a="1"/>
  <c r="V11" i="54" s="1"/>
  <c r="T11" i="54" a="1"/>
  <c r="T11" i="54" s="1"/>
  <c r="R11" i="54" a="1"/>
  <c r="R11" i="54" s="1"/>
  <c r="AV10" i="54" a="1"/>
  <c r="AV10" i="54" s="1"/>
  <c r="AT10" i="54" a="1"/>
  <c r="AT10" i="54" s="1"/>
  <c r="AR10" i="54" a="1"/>
  <c r="AR10" i="54" s="1"/>
  <c r="AP10" i="54" a="1"/>
  <c r="AP10" i="54" s="1"/>
  <c r="AN10" i="54" a="1"/>
  <c r="AN10" i="54" s="1"/>
  <c r="AK10" i="54" a="1"/>
  <c r="AK10" i="54" s="1"/>
  <c r="AI10" i="54" a="1"/>
  <c r="AI10" i="54" s="1"/>
  <c r="AG10" i="54" a="1"/>
  <c r="AG10" i="54" s="1"/>
  <c r="AE10" i="54" a="1"/>
  <c r="AE10" i="54" s="1"/>
  <c r="AC10" i="54" a="1"/>
  <c r="AC10" i="54" s="1"/>
  <c r="Z10" i="54" a="1"/>
  <c r="Z10" i="54" s="1"/>
  <c r="X10" i="54" a="1"/>
  <c r="X10" i="54" s="1"/>
  <c r="V10" i="54" a="1"/>
  <c r="V10" i="54" s="1"/>
  <c r="T10" i="54" a="1"/>
  <c r="T10" i="54" s="1"/>
  <c r="R10" i="54" a="1"/>
  <c r="R10" i="54" s="1"/>
  <c r="BS12" i="54"/>
  <c r="BH12" i="54"/>
  <c r="A12" i="54"/>
  <c r="BS11" i="54"/>
  <c r="BH11" i="54"/>
  <c r="A11" i="54"/>
  <c r="BS10" i="54"/>
  <c r="BH10" i="54"/>
  <c r="A10" i="54"/>
  <c r="R14" i="53" a="1"/>
  <c r="R14" i="53" s="1"/>
  <c r="T14" i="53" a="1"/>
  <c r="T14" i="53" s="1"/>
  <c r="V14" i="53" a="1"/>
  <c r="V14" i="53" s="1"/>
  <c r="X14" i="53" a="1"/>
  <c r="X14" i="53" s="1"/>
  <c r="Z14" i="53" a="1"/>
  <c r="Z14" i="53" s="1"/>
  <c r="AC14" i="53" a="1"/>
  <c r="AC14" i="53" s="1"/>
  <c r="AE14" i="53" a="1"/>
  <c r="AE14" i="53" s="1"/>
  <c r="AG14" i="53" a="1"/>
  <c r="AG14" i="53" s="1"/>
  <c r="AI14" i="53" a="1"/>
  <c r="AI14" i="53" s="1"/>
  <c r="AK14" i="53" a="1"/>
  <c r="AK14" i="53" s="1"/>
  <c r="R11" i="53" a="1"/>
  <c r="R11" i="53" s="1"/>
  <c r="T11" i="53" a="1"/>
  <c r="T11" i="53" s="1"/>
  <c r="V11" i="53" a="1"/>
  <c r="V11" i="53" s="1"/>
  <c r="X11" i="53" a="1"/>
  <c r="X11" i="53" s="1"/>
  <c r="Z11" i="53" a="1"/>
  <c r="Z11" i="53" s="1"/>
  <c r="AC11" i="53" a="1"/>
  <c r="AC11" i="53" s="1"/>
  <c r="AE11" i="53" a="1"/>
  <c r="AE11" i="53" s="1"/>
  <c r="AG11" i="53" a="1"/>
  <c r="AG11" i="53" s="1"/>
  <c r="AI11" i="53" a="1"/>
  <c r="AI11" i="53" s="1"/>
  <c r="AK11" i="53" a="1"/>
  <c r="AK11" i="53" s="1"/>
  <c r="R13" i="53" a="1"/>
  <c r="R13" i="53" s="1"/>
  <c r="T13" i="53" a="1"/>
  <c r="T13" i="53" s="1"/>
  <c r="V13" i="53" a="1"/>
  <c r="V13" i="53" s="1"/>
  <c r="X13" i="53" a="1"/>
  <c r="X13" i="53" s="1"/>
  <c r="Z13" i="53" a="1"/>
  <c r="Z13" i="53" s="1"/>
  <c r="AC13" i="53" a="1"/>
  <c r="AC13" i="53" s="1"/>
  <c r="AE13" i="53" a="1"/>
  <c r="AE13" i="53" s="1"/>
  <c r="AG13" i="53" a="1"/>
  <c r="AG13" i="53" s="1"/>
  <c r="AI13" i="53" a="1"/>
  <c r="AI13" i="53" s="1"/>
  <c r="AK13" i="53" a="1"/>
  <c r="AK13" i="53" s="1"/>
  <c r="R16" i="53" a="1"/>
  <c r="R16" i="53" s="1"/>
  <c r="T16" i="53" a="1"/>
  <c r="T16" i="53" s="1"/>
  <c r="V16" i="53" a="1"/>
  <c r="V16" i="53" s="1"/>
  <c r="X16" i="53" a="1"/>
  <c r="X16" i="53" s="1"/>
  <c r="Z16" i="53" a="1"/>
  <c r="Z16" i="53" s="1"/>
  <c r="AC16" i="53" a="1"/>
  <c r="AC16" i="53" s="1"/>
  <c r="AG16" i="53" a="1"/>
  <c r="AG16" i="53" s="1"/>
  <c r="AI16" i="53" a="1"/>
  <c r="AI16" i="53" s="1"/>
  <c r="AK16" i="53" a="1"/>
  <c r="AK16" i="53" s="1"/>
  <c r="R12" i="53" a="1"/>
  <c r="R12" i="53" s="1"/>
  <c r="T12" i="53" a="1"/>
  <c r="T12" i="53" s="1"/>
  <c r="V12" i="53" a="1"/>
  <c r="V12" i="53" s="1"/>
  <c r="X12" i="53" a="1"/>
  <c r="X12" i="53" s="1"/>
  <c r="Z12" i="53" a="1"/>
  <c r="Z12" i="53" s="1"/>
  <c r="AC12" i="53" a="1"/>
  <c r="AC12" i="53" s="1"/>
  <c r="AE12" i="53" a="1"/>
  <c r="AE12" i="53" s="1"/>
  <c r="AG12" i="53" a="1"/>
  <c r="AG12" i="53" s="1"/>
  <c r="AI12" i="53" a="1"/>
  <c r="AI12" i="53" s="1"/>
  <c r="AK12" i="53" a="1"/>
  <c r="AK12" i="53" s="1"/>
  <c r="R18" i="53" a="1"/>
  <c r="R18" i="53" s="1"/>
  <c r="T18" i="53" a="1"/>
  <c r="T18" i="53" s="1"/>
  <c r="V18" i="53" a="1"/>
  <c r="V18" i="53" s="1"/>
  <c r="X18" i="53" a="1"/>
  <c r="X18" i="53" s="1"/>
  <c r="Z18" i="53" a="1"/>
  <c r="Z18" i="53" s="1"/>
  <c r="AL18" i="53"/>
  <c r="AL22" i="53"/>
  <c r="T19" i="53" a="1"/>
  <c r="T19" i="53" s="1"/>
  <c r="V19" i="53" a="1"/>
  <c r="V19" i="53" s="1"/>
  <c r="Z19" i="53" a="1"/>
  <c r="Z19" i="53" s="1"/>
  <c r="AC19" i="53" a="1"/>
  <c r="AC19" i="53" s="1"/>
  <c r="AE19" i="53" a="1"/>
  <c r="AE19" i="53" s="1"/>
  <c r="AG19" i="53" a="1"/>
  <c r="AG19" i="53" s="1"/>
  <c r="AI19" i="53" a="1"/>
  <c r="AI19" i="53" s="1"/>
  <c r="AK19" i="53" a="1"/>
  <c r="AK19" i="53" s="1"/>
  <c r="V24" i="53" a="1"/>
  <c r="V24" i="53" s="1"/>
  <c r="Z24" i="53" a="1"/>
  <c r="Z24" i="53" s="1"/>
  <c r="AL24" i="53"/>
  <c r="R15" i="53" a="1"/>
  <c r="R15" i="53" s="1"/>
  <c r="T15" i="53" a="1"/>
  <c r="T15" i="53" s="1"/>
  <c r="V15" i="53" a="1"/>
  <c r="V15" i="53" s="1"/>
  <c r="X15" i="53" a="1"/>
  <c r="X15" i="53" s="1"/>
  <c r="Z15" i="53" a="1"/>
  <c r="Z15" i="53" s="1"/>
  <c r="AC15" i="53" a="1"/>
  <c r="AC15" i="53" s="1"/>
  <c r="AE15" i="53" a="1"/>
  <c r="AE15" i="53" s="1"/>
  <c r="AG15" i="53" a="1"/>
  <c r="AG15" i="53" s="1"/>
  <c r="AI15" i="53" a="1"/>
  <c r="AI15" i="53" s="1"/>
  <c r="AK15" i="53" a="1"/>
  <c r="AK15" i="53" s="1"/>
  <c r="AC20" i="53" a="1"/>
  <c r="AC20" i="53" s="1"/>
  <c r="AE20" i="53" a="1"/>
  <c r="AE20" i="53" s="1"/>
  <c r="AG20" i="53" a="1"/>
  <c r="AG20" i="53" s="1"/>
  <c r="AI20" i="53" a="1"/>
  <c r="AI20" i="53" s="1"/>
  <c r="AK20" i="53" a="1"/>
  <c r="AK20" i="53" s="1"/>
  <c r="R17" i="53" a="1"/>
  <c r="R17" i="53" s="1"/>
  <c r="T17" i="53" a="1"/>
  <c r="T17" i="53" s="1"/>
  <c r="V17" i="53" a="1"/>
  <c r="V17" i="53" s="1"/>
  <c r="X17" i="53" a="1"/>
  <c r="X17" i="53" s="1"/>
  <c r="Z17" i="53" a="1"/>
  <c r="Z17" i="53" s="1"/>
  <c r="AC17" i="53" a="1"/>
  <c r="AC17" i="53" s="1"/>
  <c r="AE17" i="53" a="1"/>
  <c r="AE17" i="53" s="1"/>
  <c r="AG17" i="53" a="1"/>
  <c r="AG17" i="53" s="1"/>
  <c r="AI17" i="53" a="1"/>
  <c r="AI17" i="53" s="1"/>
  <c r="AK17" i="53" a="1"/>
  <c r="AK17" i="53" s="1"/>
  <c r="R21" i="53" a="1"/>
  <c r="R21" i="53" s="1"/>
  <c r="T21" i="53" a="1"/>
  <c r="T21" i="53" s="1"/>
  <c r="V21" i="53" a="1"/>
  <c r="V21" i="53" s="1"/>
  <c r="X21" i="53" a="1"/>
  <c r="X21" i="53" s="1"/>
  <c r="Z21" i="53" a="1"/>
  <c r="Z21" i="53" s="1"/>
  <c r="AL21" i="53"/>
  <c r="AV17" i="53" a="1"/>
  <c r="AV17" i="53" s="1"/>
  <c r="AT17" i="53" a="1"/>
  <c r="AT17" i="53" s="1"/>
  <c r="AR17" i="53" a="1"/>
  <c r="AR17" i="53" s="1"/>
  <c r="AP17" i="53" a="1"/>
  <c r="AP17" i="53" s="1"/>
  <c r="AN17" i="53" a="1"/>
  <c r="AN17" i="53" s="1"/>
  <c r="AV15" i="53" a="1"/>
  <c r="AV15" i="53" s="1"/>
  <c r="AT15" i="53" a="1"/>
  <c r="AT15" i="53" s="1"/>
  <c r="AR15" i="53" a="1"/>
  <c r="AR15" i="53" s="1"/>
  <c r="AP15" i="53" a="1"/>
  <c r="AP15" i="53" s="1"/>
  <c r="AN15" i="53" a="1"/>
  <c r="AN15" i="53" s="1"/>
  <c r="AV12" i="53" a="1"/>
  <c r="AV12" i="53" s="1"/>
  <c r="AT12" i="53" a="1"/>
  <c r="AT12" i="53" s="1"/>
  <c r="AR12" i="53" a="1"/>
  <c r="AR12" i="53" s="1"/>
  <c r="AP12" i="53" a="1"/>
  <c r="AP12" i="53" s="1"/>
  <c r="AN12" i="53" a="1"/>
  <c r="AN12" i="53" s="1"/>
  <c r="AV13" i="53" a="1"/>
  <c r="AV13" i="53" s="1"/>
  <c r="AT13" i="53" a="1"/>
  <c r="AT13" i="53" s="1"/>
  <c r="AR13" i="53" a="1"/>
  <c r="AR13" i="53" s="1"/>
  <c r="AP13" i="53" a="1"/>
  <c r="AP13" i="53" s="1"/>
  <c r="AN13" i="53" a="1"/>
  <c r="AN13" i="53" s="1"/>
  <c r="AV11" i="53" a="1"/>
  <c r="AV11" i="53" s="1"/>
  <c r="AT11" i="53" a="1"/>
  <c r="AT11" i="53" s="1"/>
  <c r="AR11" i="53" a="1"/>
  <c r="AR11" i="53" s="1"/>
  <c r="AP11" i="53" a="1"/>
  <c r="AP11" i="53" s="1"/>
  <c r="AN11" i="53" a="1"/>
  <c r="AN11" i="53" s="1"/>
  <c r="AV14" i="53" a="1"/>
  <c r="AV14" i="53" s="1"/>
  <c r="AT14" i="53" a="1"/>
  <c r="AT14" i="53" s="1"/>
  <c r="AR14" i="53" a="1"/>
  <c r="AR14" i="53" s="1"/>
  <c r="AP14" i="53" a="1"/>
  <c r="AP14" i="53" s="1"/>
  <c r="AN14" i="53" a="1"/>
  <c r="AN14" i="53" s="1"/>
  <c r="AV10" i="53" a="1"/>
  <c r="AV10" i="53" s="1"/>
  <c r="AT10" i="53" a="1"/>
  <c r="AT10" i="53" s="1"/>
  <c r="AR10" i="53" a="1"/>
  <c r="AR10" i="53" s="1"/>
  <c r="AP10" i="53" a="1"/>
  <c r="AP10" i="53" s="1"/>
  <c r="AN10" i="53" a="1"/>
  <c r="AN10" i="53" s="1"/>
  <c r="AK10" i="53" a="1"/>
  <c r="AK10" i="53" s="1"/>
  <c r="AI10" i="53" a="1"/>
  <c r="AI10" i="53" s="1"/>
  <c r="AG10" i="53" a="1"/>
  <c r="AG10" i="53" s="1"/>
  <c r="AE10" i="53" a="1"/>
  <c r="AE10" i="53" s="1"/>
  <c r="AC10" i="53" a="1"/>
  <c r="AC10" i="53" s="1"/>
  <c r="Z10" i="53" a="1"/>
  <c r="Z10" i="53" s="1"/>
  <c r="X10" i="53" a="1"/>
  <c r="X10" i="53" s="1"/>
  <c r="V10" i="53" a="1"/>
  <c r="V10" i="53" s="1"/>
  <c r="T10" i="53" a="1"/>
  <c r="T10" i="53" s="1"/>
  <c r="R10" i="53" a="1"/>
  <c r="R10" i="53" s="1"/>
  <c r="O10" i="53" a="1"/>
  <c r="O10" i="53" s="1"/>
  <c r="M10" i="53" a="1"/>
  <c r="M10" i="53" s="1"/>
  <c r="K10" i="53" a="1"/>
  <c r="K10" i="53" s="1"/>
  <c r="I10" i="53" a="1"/>
  <c r="I10" i="53" s="1"/>
  <c r="BS21" i="53"/>
  <c r="BH21" i="53"/>
  <c r="A21" i="53"/>
  <c r="BS17" i="53"/>
  <c r="BH17" i="53"/>
  <c r="A17" i="53"/>
  <c r="BS20" i="53"/>
  <c r="BH20" i="53"/>
  <c r="A20" i="53"/>
  <c r="BS15" i="53"/>
  <c r="BH15" i="53"/>
  <c r="A15" i="53"/>
  <c r="BS24" i="53"/>
  <c r="BH24" i="53"/>
  <c r="A24" i="53"/>
  <c r="BS19" i="53"/>
  <c r="BH19" i="53"/>
  <c r="A19" i="53"/>
  <c r="BS23" i="53"/>
  <c r="BH23" i="53"/>
  <c r="A23" i="53"/>
  <c r="BS22" i="53"/>
  <c r="BH22" i="53"/>
  <c r="A22" i="53"/>
  <c r="BS18" i="53"/>
  <c r="BH18" i="53"/>
  <c r="A18" i="53"/>
  <c r="BS12" i="53"/>
  <c r="BH12" i="53"/>
  <c r="A12" i="53"/>
  <c r="BS16" i="53"/>
  <c r="BH16" i="53"/>
  <c r="A16" i="53"/>
  <c r="BS13" i="53"/>
  <c r="BH13" i="53"/>
  <c r="A13" i="53"/>
  <c r="BS11" i="53"/>
  <c r="BH11" i="53"/>
  <c r="A11" i="53"/>
  <c r="BS14" i="53"/>
  <c r="BH14" i="53"/>
  <c r="A14" i="53"/>
  <c r="BS10" i="53"/>
  <c r="BH10" i="53"/>
  <c r="A10" i="53"/>
  <c r="AT11" i="52" a="1"/>
  <c r="AT11" i="52" s="1"/>
  <c r="AR11" i="52" a="1"/>
  <c r="AR11" i="52" s="1"/>
  <c r="AP11" i="52" a="1"/>
  <c r="AP11" i="52" s="1"/>
  <c r="AN11" i="52" a="1"/>
  <c r="AN11" i="52" s="1"/>
  <c r="AK11" i="52" a="1"/>
  <c r="AK11" i="52" s="1"/>
  <c r="AI11" i="52" a="1"/>
  <c r="AI11" i="52" s="1"/>
  <c r="AG11" i="52" a="1"/>
  <c r="AG11" i="52" s="1"/>
  <c r="AE11" i="52" a="1"/>
  <c r="AE11" i="52" s="1"/>
  <c r="AC11" i="52" a="1"/>
  <c r="AC11" i="52" s="1"/>
  <c r="Z11" i="52" a="1"/>
  <c r="Z11" i="52" s="1"/>
  <c r="X11" i="52" a="1"/>
  <c r="X11" i="52" s="1"/>
  <c r="V11" i="52" a="1"/>
  <c r="V11" i="52" s="1"/>
  <c r="T11" i="52" a="1"/>
  <c r="T11" i="52" s="1"/>
  <c r="R11" i="52" a="1"/>
  <c r="R11" i="52" s="1"/>
  <c r="Z13" i="52" a="1"/>
  <c r="Z13" i="52" s="1"/>
  <c r="X13" i="52" a="1"/>
  <c r="X13" i="52" s="1"/>
  <c r="V13" i="52" a="1"/>
  <c r="V13" i="52" s="1"/>
  <c r="T13" i="52" a="1"/>
  <c r="T13" i="52" s="1"/>
  <c r="R13" i="52" a="1"/>
  <c r="R13" i="52" s="1"/>
  <c r="Z12" i="52" a="1"/>
  <c r="Z12" i="52" s="1"/>
  <c r="X12" i="52" a="1"/>
  <c r="X12" i="52" s="1"/>
  <c r="V12" i="52" a="1"/>
  <c r="V12" i="52" s="1"/>
  <c r="T12" i="52" a="1"/>
  <c r="T12" i="52" s="1"/>
  <c r="R12" i="52" a="1"/>
  <c r="R12" i="52" s="1"/>
  <c r="AV10" i="52" a="1"/>
  <c r="AV10" i="52" s="1"/>
  <c r="AT10" i="52" a="1"/>
  <c r="AT10" i="52" s="1"/>
  <c r="AR10" i="52" a="1"/>
  <c r="AR10" i="52" s="1"/>
  <c r="AP10" i="52" a="1"/>
  <c r="AP10" i="52" s="1"/>
  <c r="AN10" i="52" a="1"/>
  <c r="AN10" i="52" s="1"/>
  <c r="AK10" i="52" a="1"/>
  <c r="AK10" i="52" s="1"/>
  <c r="AI10" i="52" a="1"/>
  <c r="AI10" i="52" s="1"/>
  <c r="AG10" i="52" a="1"/>
  <c r="AG10" i="52" s="1"/>
  <c r="AE10" i="52" a="1"/>
  <c r="AE10" i="52" s="1"/>
  <c r="AC10" i="52" a="1"/>
  <c r="AC10" i="52" s="1"/>
  <c r="Z10" i="52" a="1"/>
  <c r="Z10" i="52" s="1"/>
  <c r="X10" i="52" a="1"/>
  <c r="X10" i="52" s="1"/>
  <c r="V10" i="52" a="1"/>
  <c r="V10" i="52" s="1"/>
  <c r="T10" i="52" a="1"/>
  <c r="T10" i="52" s="1"/>
  <c r="R10" i="52" a="1"/>
  <c r="R10" i="52" s="1"/>
  <c r="BS11" i="52"/>
  <c r="BH11" i="52"/>
  <c r="AV11" i="52" a="1"/>
  <c r="AV11" i="52" s="1"/>
  <c r="A11" i="52"/>
  <c r="BS13" i="52"/>
  <c r="BH13" i="52"/>
  <c r="A13" i="52"/>
  <c r="BS12" i="52"/>
  <c r="BH12" i="52"/>
  <c r="A12" i="52"/>
  <c r="BS10" i="52"/>
  <c r="BH10" i="52"/>
  <c r="A10" i="52"/>
  <c r="AF10" i="34" a="1"/>
  <c r="AF10" i="34" s="1"/>
  <c r="AD10" i="34" a="1"/>
  <c r="AD10" i="34" s="1"/>
  <c r="AB10" i="34" a="1"/>
  <c r="AB10" i="34" s="1"/>
  <c r="AG10" i="34" s="1"/>
  <c r="AV10" i="11" a="1"/>
  <c r="AV10" i="11" s="1"/>
  <c r="AT10" i="11" a="1"/>
  <c r="AT10" i="11" s="1"/>
  <c r="AR10" i="11" a="1"/>
  <c r="AR10" i="11" s="1"/>
  <c r="AP10" i="11" a="1"/>
  <c r="AP10" i="11" s="1"/>
  <c r="AN14" i="1" a="1"/>
  <c r="AN14" i="1" s="1"/>
  <c r="AP14" i="1" a="1"/>
  <c r="AP14" i="1" s="1"/>
  <c r="AR14" i="1" a="1"/>
  <c r="AR14" i="1" s="1"/>
  <c r="AT14" i="1" a="1"/>
  <c r="AT14" i="1" s="1"/>
  <c r="AV14" i="1" a="1"/>
  <c r="AV14" i="1" s="1"/>
  <c r="AN13" i="1" a="1"/>
  <c r="AN13" i="1" s="1"/>
  <c r="AP13" i="1" a="1"/>
  <c r="AP13" i="1" s="1"/>
  <c r="AR13" i="1" a="1"/>
  <c r="AR13" i="1" s="1"/>
  <c r="AT13" i="1" a="1"/>
  <c r="AT13" i="1" s="1"/>
  <c r="AV13" i="1" a="1"/>
  <c r="AV13" i="1" s="1"/>
  <c r="AN12" i="1" a="1"/>
  <c r="AN12" i="1" s="1"/>
  <c r="AP12" i="1" a="1"/>
  <c r="AP12" i="1" s="1"/>
  <c r="AR12" i="1" a="1"/>
  <c r="AR12" i="1" s="1"/>
  <c r="AT12" i="1" a="1"/>
  <c r="AT12" i="1" s="1"/>
  <c r="AV12" i="1" a="1"/>
  <c r="AV12" i="1" s="1"/>
  <c r="AN15" i="1" a="1"/>
  <c r="AN15" i="1" s="1"/>
  <c r="AP15" i="1" a="1"/>
  <c r="AP15" i="1" s="1"/>
  <c r="AR15" i="1" a="1"/>
  <c r="AR15" i="1" s="1"/>
  <c r="AT15" i="1" a="1"/>
  <c r="AT15" i="1" s="1"/>
  <c r="AV15" i="1" a="1"/>
  <c r="AV15" i="1" s="1"/>
  <c r="AN11" i="1" a="1"/>
  <c r="AN11" i="1" s="1"/>
  <c r="AP11" i="1" a="1"/>
  <c r="AP11" i="1"/>
  <c r="AR11" i="1" a="1"/>
  <c r="AR11" i="1"/>
  <c r="AT11" i="1" a="1"/>
  <c r="AT11" i="1" s="1"/>
  <c r="AV11" i="1" a="1"/>
  <c r="AV11" i="1" s="1"/>
  <c r="AN16" i="1" a="1"/>
  <c r="AN16" i="1" s="1"/>
  <c r="AP16" i="1" a="1"/>
  <c r="AP16" i="1" s="1"/>
  <c r="AR16" i="1" a="1"/>
  <c r="AR16" i="1" s="1"/>
  <c r="AT16" i="1" a="1"/>
  <c r="AT16" i="1" s="1"/>
  <c r="AV16" i="1" a="1"/>
  <c r="AV16" i="1" s="1"/>
  <c r="AN17" i="1" a="1"/>
  <c r="AN17" i="1" s="1"/>
  <c r="AP17" i="1" a="1"/>
  <c r="AP17" i="1" s="1"/>
  <c r="AR17" i="1" a="1"/>
  <c r="AR17" i="1" s="1"/>
  <c r="AT17" i="1" a="1"/>
  <c r="AT17" i="1" s="1"/>
  <c r="AV17" i="1" a="1"/>
  <c r="AV17" i="1" s="1"/>
  <c r="AN18" i="1" a="1"/>
  <c r="AN18" i="1" s="1"/>
  <c r="AP18" i="1" a="1"/>
  <c r="AP18" i="1" s="1"/>
  <c r="AR18" i="1" a="1"/>
  <c r="AR18" i="1" s="1"/>
  <c r="AT18" i="1" a="1"/>
  <c r="AT18" i="1" s="1"/>
  <c r="AV18" i="1" a="1"/>
  <c r="AV18" i="1" s="1"/>
  <c r="AV10" i="1" a="1"/>
  <c r="AV10" i="1" s="1"/>
  <c r="AT10" i="1" a="1"/>
  <c r="AT10" i="1" s="1"/>
  <c r="AR10" i="1" a="1"/>
  <c r="AR10" i="1" s="1"/>
  <c r="AN10" i="1" a="1"/>
  <c r="AN10" i="1" s="1"/>
  <c r="AP10" i="1" a="1"/>
  <c r="AP10" i="1" s="1"/>
  <c r="L22" i="67" l="1"/>
  <c r="AG15" i="70"/>
  <c r="Z18" i="70"/>
  <c r="AG21" i="70"/>
  <c r="AG17" i="70"/>
  <c r="L17" i="70"/>
  <c r="S24" i="70"/>
  <c r="AY17" i="11"/>
  <c r="Z19" i="67"/>
  <c r="AG10" i="67"/>
  <c r="AG20" i="34"/>
  <c r="S18" i="70"/>
  <c r="E18" i="70" s="1"/>
  <c r="L15" i="64"/>
  <c r="S15" i="69"/>
  <c r="AG25" i="70"/>
  <c r="AW26" i="58"/>
  <c r="E26" i="58" s="1"/>
  <c r="S16" i="64"/>
  <c r="L16" i="75"/>
  <c r="AY15" i="11"/>
  <c r="S10" i="65"/>
  <c r="Z20" i="70"/>
  <c r="L20" i="67"/>
  <c r="L21" i="70"/>
  <c r="L11" i="73"/>
  <c r="AY24" i="11"/>
  <c r="AY29" i="11"/>
  <c r="AG12" i="34"/>
  <c r="L10" i="64"/>
  <c r="Z21" i="70"/>
  <c r="Z15" i="75"/>
  <c r="E15" i="75" s="1"/>
  <c r="Z11" i="75"/>
  <c r="AG17" i="75"/>
  <c r="S15" i="75"/>
  <c r="AG14" i="75"/>
  <c r="S10" i="75"/>
  <c r="Z10" i="75"/>
  <c r="AG10" i="75"/>
  <c r="AG11" i="75"/>
  <c r="Z13" i="75"/>
  <c r="L10" i="75"/>
  <c r="S17" i="75"/>
  <c r="S11" i="75"/>
  <c r="AG13" i="75"/>
  <c r="AG18" i="75"/>
  <c r="E18" i="75" s="1"/>
  <c r="L17" i="75"/>
  <c r="L14" i="75"/>
  <c r="L11" i="75"/>
  <c r="L13" i="75"/>
  <c r="Z17" i="75"/>
  <c r="S14" i="75"/>
  <c r="S13" i="75"/>
  <c r="S14" i="69"/>
  <c r="E14" i="69" s="1"/>
  <c r="AG13" i="69"/>
  <c r="AG16" i="69"/>
  <c r="Z10" i="69"/>
  <c r="L12" i="69"/>
  <c r="Z14" i="69"/>
  <c r="AG12" i="69"/>
  <c r="Z13" i="69"/>
  <c r="L10" i="69"/>
  <c r="AG10" i="69"/>
  <c r="L13" i="69"/>
  <c r="Z16" i="69"/>
  <c r="Z12" i="69"/>
  <c r="S10" i="69"/>
  <c r="AG18" i="69"/>
  <c r="Z15" i="69"/>
  <c r="S16" i="69"/>
  <c r="S12" i="69"/>
  <c r="AG14" i="69"/>
  <c r="S13" i="69"/>
  <c r="AG17" i="69"/>
  <c r="E17" i="69" s="1"/>
  <c r="L15" i="69"/>
  <c r="S10" i="73"/>
  <c r="L10" i="73"/>
  <c r="L13" i="73"/>
  <c r="Z10" i="73"/>
  <c r="S13" i="73"/>
  <c r="S11" i="73"/>
  <c r="S10" i="74"/>
  <c r="Z10" i="74"/>
  <c r="L10" i="74"/>
  <c r="E10" i="74" s="1"/>
  <c r="S11" i="74"/>
  <c r="AG10" i="74"/>
  <c r="L11" i="74"/>
  <c r="AG11" i="74"/>
  <c r="AG13" i="74"/>
  <c r="L13" i="74"/>
  <c r="E13" i="74" s="1"/>
  <c r="Z13" i="74"/>
  <c r="Z12" i="73"/>
  <c r="Z12" i="74"/>
  <c r="AG22" i="67"/>
  <c r="Z13" i="67"/>
  <c r="L13" i="67"/>
  <c r="AG13" i="67"/>
  <c r="AG18" i="67"/>
  <c r="S13" i="67"/>
  <c r="S14" i="67"/>
  <c r="Z25" i="67"/>
  <c r="AG16" i="67"/>
  <c r="L25" i="67"/>
  <c r="L19" i="67"/>
  <c r="Z10" i="67"/>
  <c r="AG19" i="67"/>
  <c r="AG26" i="67"/>
  <c r="E26" i="67" s="1"/>
  <c r="S19" i="67"/>
  <c r="S24" i="67"/>
  <c r="S18" i="67"/>
  <c r="AG27" i="67"/>
  <c r="S16" i="67"/>
  <c r="Z24" i="67"/>
  <c r="Z11" i="67"/>
  <c r="Z16" i="67"/>
  <c r="AG17" i="67"/>
  <c r="S23" i="67"/>
  <c r="Z12" i="67"/>
  <c r="L28" i="67"/>
  <c r="E28" i="67" s="1"/>
  <c r="AG11" i="67"/>
  <c r="AG12" i="67"/>
  <c r="L24" i="67"/>
  <c r="L11" i="67"/>
  <c r="AG14" i="67"/>
  <c r="Z23" i="67"/>
  <c r="Z28" i="67"/>
  <c r="Z17" i="67"/>
  <c r="L21" i="67"/>
  <c r="S12" i="67"/>
  <c r="L10" i="67"/>
  <c r="S21" i="67"/>
  <c r="E21" i="67" s="1"/>
  <c r="L23" i="67"/>
  <c r="L27" i="67"/>
  <c r="Z18" i="67"/>
  <c r="Z14" i="67"/>
  <c r="S10" i="67"/>
  <c r="S27" i="67"/>
  <c r="L17" i="67"/>
  <c r="Z21" i="67"/>
  <c r="S17" i="67"/>
  <c r="Z27" i="67"/>
  <c r="L18" i="67"/>
  <c r="S11" i="67"/>
  <c r="L14" i="67"/>
  <c r="AG23" i="67"/>
  <c r="L12" i="67"/>
  <c r="S15" i="67"/>
  <c r="AG15" i="67"/>
  <c r="Z15" i="67"/>
  <c r="L15" i="67"/>
  <c r="E22" i="67"/>
  <c r="Z26" i="70"/>
  <c r="S15" i="70"/>
  <c r="Z17" i="70"/>
  <c r="L20" i="70"/>
  <c r="AG14" i="70"/>
  <c r="S17" i="70"/>
  <c r="Z24" i="70"/>
  <c r="AG10" i="70"/>
  <c r="Z28" i="70"/>
  <c r="L16" i="70"/>
  <c r="L27" i="70"/>
  <c r="AG12" i="70"/>
  <c r="Z27" i="70"/>
  <c r="L26" i="70"/>
  <c r="AG23" i="70"/>
  <c r="S23" i="70"/>
  <c r="E23" i="70" s="1"/>
  <c r="Z15" i="70"/>
  <c r="S21" i="70"/>
  <c r="AG20" i="70"/>
  <c r="S20" i="70"/>
  <c r="AG16" i="70"/>
  <c r="S16" i="70"/>
  <c r="L25" i="70"/>
  <c r="L18" i="70"/>
  <c r="Z19" i="70"/>
  <c r="S10" i="70"/>
  <c r="S14" i="70"/>
  <c r="S26" i="70"/>
  <c r="E26" i="70" s="1"/>
  <c r="S22" i="70"/>
  <c r="AG11" i="70"/>
  <c r="L24" i="70"/>
  <c r="S19" i="70"/>
  <c r="Z10" i="70"/>
  <c r="L28" i="70"/>
  <c r="L11" i="70"/>
  <c r="Z14" i="70"/>
  <c r="AG19" i="70"/>
  <c r="Z22" i="70"/>
  <c r="L15" i="70"/>
  <c r="AG22" i="70"/>
  <c r="Z11" i="70"/>
  <c r="L12" i="70"/>
  <c r="S11" i="70"/>
  <c r="L19" i="70"/>
  <c r="S12" i="70"/>
  <c r="Z12" i="70"/>
  <c r="L10" i="70"/>
  <c r="L14" i="70"/>
  <c r="L22" i="70"/>
  <c r="Z13" i="70"/>
  <c r="S12" i="65"/>
  <c r="S13" i="65"/>
  <c r="L12" i="65"/>
  <c r="Z13" i="65"/>
  <c r="Z11" i="65"/>
  <c r="L13" i="65"/>
  <c r="L11" i="65"/>
  <c r="AG13" i="65"/>
  <c r="S11" i="65"/>
  <c r="AG11" i="65"/>
  <c r="L10" i="65"/>
  <c r="L11" i="71"/>
  <c r="S11" i="71"/>
  <c r="S13" i="71"/>
  <c r="AG10" i="71"/>
  <c r="AG11" i="71"/>
  <c r="L13" i="71"/>
  <c r="S12" i="71"/>
  <c r="AG12" i="71"/>
  <c r="S10" i="71"/>
  <c r="S12" i="75"/>
  <c r="L12" i="75"/>
  <c r="Z12" i="75"/>
  <c r="AG12" i="75"/>
  <c r="S12" i="74"/>
  <c r="AG12" i="74"/>
  <c r="AG12" i="73"/>
  <c r="S12" i="73"/>
  <c r="AG11" i="73"/>
  <c r="AG13" i="73"/>
  <c r="AG10" i="73"/>
  <c r="L12" i="73"/>
  <c r="AG13" i="71"/>
  <c r="Z10" i="71"/>
  <c r="Z12" i="71"/>
  <c r="L10" i="71"/>
  <c r="Z11" i="71"/>
  <c r="L12" i="71"/>
  <c r="L13" i="70"/>
  <c r="S13" i="70"/>
  <c r="AG13" i="70"/>
  <c r="S11" i="69"/>
  <c r="AG11" i="69"/>
  <c r="L11" i="69"/>
  <c r="AG10" i="65"/>
  <c r="Z10" i="65"/>
  <c r="E10" i="65" s="1"/>
  <c r="AG12" i="65"/>
  <c r="AG20" i="64"/>
  <c r="AG11" i="64"/>
  <c r="Z16" i="64"/>
  <c r="L14" i="64"/>
  <c r="L21" i="64"/>
  <c r="AG10" i="64"/>
  <c r="AG18" i="64"/>
  <c r="S12" i="64"/>
  <c r="L16" i="64"/>
  <c r="L12" i="64"/>
  <c r="L11" i="64"/>
  <c r="S18" i="64"/>
  <c r="E18" i="64" s="1"/>
  <c r="L22" i="64"/>
  <c r="S15" i="64"/>
  <c r="S19" i="64"/>
  <c r="Z12" i="64"/>
  <c r="AG16" i="64"/>
  <c r="S14" i="64"/>
  <c r="S21" i="64"/>
  <c r="E21" i="64" s="1"/>
  <c r="S20" i="64"/>
  <c r="E20" i="64" s="1"/>
  <c r="Z15" i="64"/>
  <c r="AG12" i="64"/>
  <c r="AG19" i="64"/>
  <c r="AG14" i="64"/>
  <c r="Z24" i="64"/>
  <c r="S11" i="64"/>
  <c r="L23" i="64"/>
  <c r="S22" i="64"/>
  <c r="Z17" i="64"/>
  <c r="S10" i="64"/>
  <c r="Z19" i="64"/>
  <c r="AG24" i="64"/>
  <c r="L24" i="64"/>
  <c r="E24" i="64" s="1"/>
  <c r="S23" i="64"/>
  <c r="Z14" i="64"/>
  <c r="Z22" i="64"/>
  <c r="Z11" i="64"/>
  <c r="AG15" i="64"/>
  <c r="Z23" i="64"/>
  <c r="Z21" i="64"/>
  <c r="Z10" i="64"/>
  <c r="L17" i="64"/>
  <c r="L13" i="64"/>
  <c r="Z13" i="64"/>
  <c r="S13" i="64"/>
  <c r="AG13" i="64"/>
  <c r="S11" i="63"/>
  <c r="AG13" i="63"/>
  <c r="S10" i="63"/>
  <c r="Z11" i="63"/>
  <c r="L12" i="63"/>
  <c r="L11" i="63"/>
  <c r="Z12" i="63"/>
  <c r="AG12" i="63"/>
  <c r="L10" i="63"/>
  <c r="AG10" i="63"/>
  <c r="Z10" i="63"/>
  <c r="L13" i="63"/>
  <c r="S12" i="63"/>
  <c r="L12" i="62"/>
  <c r="L10" i="62"/>
  <c r="AG10" i="62"/>
  <c r="AG13" i="62"/>
  <c r="AG12" i="62"/>
  <c r="S11" i="62"/>
  <c r="Z10" i="62"/>
  <c r="L13" i="62"/>
  <c r="S12" i="62"/>
  <c r="AG11" i="62"/>
  <c r="Z13" i="62"/>
  <c r="L11" i="62"/>
  <c r="S10" i="62"/>
  <c r="P27" i="1"/>
  <c r="P32" i="1"/>
  <c r="P24" i="1"/>
  <c r="AG11" i="61"/>
  <c r="Z19" i="61"/>
  <c r="AG17" i="61"/>
  <c r="AG13" i="61"/>
  <c r="S11" i="61"/>
  <c r="L21" i="61"/>
  <c r="L16" i="61"/>
  <c r="Z16" i="61"/>
  <c r="AG19" i="61"/>
  <c r="S17" i="61"/>
  <c r="L15" i="61"/>
  <c r="Z15" i="61"/>
  <c r="Z18" i="61"/>
  <c r="L11" i="61"/>
  <c r="Z10" i="61"/>
  <c r="AG14" i="61"/>
  <c r="Z14" i="61"/>
  <c r="S23" i="61"/>
  <c r="S12" i="61"/>
  <c r="S26" i="61"/>
  <c r="E26" i="61" s="1"/>
  <c r="S22" i="61"/>
  <c r="S14" i="61"/>
  <c r="L13" i="61"/>
  <c r="L14" i="61"/>
  <c r="AG10" i="61"/>
  <c r="S20" i="61"/>
  <c r="S13" i="61"/>
  <c r="AG16" i="61"/>
  <c r="AG15" i="61"/>
  <c r="L23" i="61"/>
  <c r="E23" i="61" s="1"/>
  <c r="S16" i="61"/>
  <c r="S21" i="61"/>
  <c r="E21" i="61" s="1"/>
  <c r="AG18" i="61"/>
  <c r="S19" i="61"/>
  <c r="Z20" i="61"/>
  <c r="L24" i="61"/>
  <c r="E24" i="61" s="1"/>
  <c r="L25" i="61"/>
  <c r="E25" i="61" s="1"/>
  <c r="S15" i="61"/>
  <c r="S18" i="61"/>
  <c r="L22" i="61"/>
  <c r="L10" i="61"/>
  <c r="Z13" i="61"/>
  <c r="Z11" i="61"/>
  <c r="E11" i="61" s="1"/>
  <c r="S10" i="61"/>
  <c r="AG12" i="61"/>
  <c r="L17" i="61"/>
  <c r="L12" i="61"/>
  <c r="Z12" i="61"/>
  <c r="AG14" i="34"/>
  <c r="AG19" i="34"/>
  <c r="AG13" i="34"/>
  <c r="AG17" i="34"/>
  <c r="AG16" i="34"/>
  <c r="AG11" i="34"/>
  <c r="AG15" i="34"/>
  <c r="AA19" i="60"/>
  <c r="P19" i="60"/>
  <c r="AN12" i="60"/>
  <c r="P34" i="60"/>
  <c r="AY20" i="60"/>
  <c r="AY11" i="60"/>
  <c r="AA10" i="60"/>
  <c r="P20" i="60"/>
  <c r="AA32" i="60"/>
  <c r="AY13" i="60"/>
  <c r="AA14" i="60"/>
  <c r="P13" i="60"/>
  <c r="P35" i="60"/>
  <c r="P23" i="60"/>
  <c r="P12" i="60"/>
  <c r="AA22" i="60"/>
  <c r="AA27" i="60"/>
  <c r="AA25" i="60"/>
  <c r="P16" i="60"/>
  <c r="P10" i="60"/>
  <c r="AY18" i="60"/>
  <c r="AA18" i="60"/>
  <c r="P17" i="60"/>
  <c r="AY10" i="11"/>
  <c r="AY26" i="11"/>
  <c r="AY13" i="11"/>
  <c r="AY14" i="11"/>
  <c r="AY20" i="11"/>
  <c r="AY16" i="11"/>
  <c r="AY12" i="11"/>
  <c r="AY22" i="11"/>
  <c r="AN16" i="60"/>
  <c r="AN30" i="60"/>
  <c r="E30" i="60" s="1"/>
  <c r="AN17" i="60"/>
  <c r="AA24" i="60"/>
  <c r="AN29" i="60"/>
  <c r="P26" i="60"/>
  <c r="AA35" i="60"/>
  <c r="AN25" i="60"/>
  <c r="AA26" i="60"/>
  <c r="P36" i="60"/>
  <c r="AN34" i="60"/>
  <c r="AY36" i="60"/>
  <c r="P25" i="60"/>
  <c r="P29" i="60"/>
  <c r="AY24" i="60"/>
  <c r="P31" i="60"/>
  <c r="AY19" i="60"/>
  <c r="AN31" i="60"/>
  <c r="AN18" i="60"/>
  <c r="AY26" i="60"/>
  <c r="AY31" i="60"/>
  <c r="AN24" i="60"/>
  <c r="P24" i="60"/>
  <c r="AN28" i="60"/>
  <c r="AN22" i="60"/>
  <c r="AA28" i="60"/>
  <c r="AA12" i="60"/>
  <c r="AA16" i="60"/>
  <c r="AA17" i="60"/>
  <c r="AY14" i="60"/>
  <c r="AY32" i="60"/>
  <c r="AN19" i="60"/>
  <c r="AY29" i="60"/>
  <c r="AN33" i="60"/>
  <c r="AN35" i="60"/>
  <c r="AN23" i="60"/>
  <c r="AY34" i="60"/>
  <c r="AY30" i="60"/>
  <c r="P21" i="60"/>
  <c r="AY17" i="60"/>
  <c r="AA33" i="60"/>
  <c r="AA23" i="60"/>
  <c r="AY12" i="60"/>
  <c r="AY10" i="60"/>
  <c r="AY33" i="60"/>
  <c r="AN13" i="60"/>
  <c r="P33" i="60"/>
  <c r="AN36" i="60"/>
  <c r="AY16" i="60"/>
  <c r="AN10" i="60"/>
  <c r="AY25" i="60"/>
  <c r="AA31" i="60"/>
  <c r="P28" i="60"/>
  <c r="AY27" i="60"/>
  <c r="P32" i="60"/>
  <c r="AA20" i="60"/>
  <c r="AY28" i="60"/>
  <c r="AN27" i="60"/>
  <c r="AA30" i="60"/>
  <c r="AN11" i="60"/>
  <c r="AN21" i="60"/>
  <c r="AN26" i="60"/>
  <c r="AN32" i="60"/>
  <c r="P18" i="60"/>
  <c r="P14" i="60"/>
  <c r="AN20" i="60"/>
  <c r="AY23" i="60"/>
  <c r="AN14" i="60"/>
  <c r="P27" i="60"/>
  <c r="P30" i="60"/>
  <c r="AY21" i="60"/>
  <c r="AA11" i="60"/>
  <c r="AY22" i="60"/>
  <c r="AA13" i="60"/>
  <c r="P11" i="60"/>
  <c r="AA34" i="60"/>
  <c r="P22" i="60"/>
  <c r="AY15" i="60"/>
  <c r="AN15" i="60"/>
  <c r="AA15" i="60"/>
  <c r="P15" i="60"/>
  <c r="AY11" i="11"/>
  <c r="AY18" i="11"/>
  <c r="AY12" i="59"/>
  <c r="AN10" i="59"/>
  <c r="AY11" i="59"/>
  <c r="AY13" i="59"/>
  <c r="AA11" i="59"/>
  <c r="P12" i="59"/>
  <c r="P11" i="59"/>
  <c r="P13" i="59"/>
  <c r="AN13" i="59"/>
  <c r="AN11" i="59"/>
  <c r="AA12" i="59"/>
  <c r="P10" i="59"/>
  <c r="AA10" i="59"/>
  <c r="AN12" i="59"/>
  <c r="AA13" i="59"/>
  <c r="AA22" i="11"/>
  <c r="AN29" i="11"/>
  <c r="P29" i="11"/>
  <c r="AA11" i="56"/>
  <c r="K11" i="56" a="1"/>
  <c r="K11" i="56" s="1"/>
  <c r="O11" i="56" a="1"/>
  <c r="O11" i="56" s="1"/>
  <c r="I11" i="56" a="1"/>
  <c r="I11" i="56" s="1"/>
  <c r="M11" i="56" a="1"/>
  <c r="M11" i="56" s="1"/>
  <c r="G11" i="56" a="1"/>
  <c r="G11" i="56" s="1"/>
  <c r="AL11" i="56"/>
  <c r="AW17" i="58"/>
  <c r="AW20" i="58"/>
  <c r="AA14" i="57"/>
  <c r="AW14" i="57"/>
  <c r="AL14" i="57"/>
  <c r="P14" i="57"/>
  <c r="AW30" i="1"/>
  <c r="AW31" i="1"/>
  <c r="E31" i="1" s="1"/>
  <c r="AW24" i="1"/>
  <c r="AW32" i="1"/>
  <c r="E32" i="1" s="1"/>
  <c r="AW26" i="1"/>
  <c r="E26" i="1" s="1"/>
  <c r="AW27" i="1"/>
  <c r="AA30" i="1"/>
  <c r="AA27" i="1"/>
  <c r="E27" i="1" s="1"/>
  <c r="AA12" i="53"/>
  <c r="AW19" i="53"/>
  <c r="AA19" i="53"/>
  <c r="AW23" i="58"/>
  <c r="AL10" i="56"/>
  <c r="AA24" i="53"/>
  <c r="AA18" i="53"/>
  <c r="AL13" i="53"/>
  <c r="AL11" i="53"/>
  <c r="AA11" i="53"/>
  <c r="AL15" i="53"/>
  <c r="AA14" i="53"/>
  <c r="AA21" i="53"/>
  <c r="AA17" i="53"/>
  <c r="K13" i="56" a="1"/>
  <c r="K13" i="56" s="1"/>
  <c r="G13" i="56" a="1"/>
  <c r="G13" i="56" s="1"/>
  <c r="I13" i="56" a="1"/>
  <c r="I13" i="56" s="1"/>
  <c r="O10" i="56" a="1"/>
  <c r="O10" i="56" s="1"/>
  <c r="M10" i="56" a="1"/>
  <c r="M10" i="56" s="1"/>
  <c r="G10" i="56" a="1"/>
  <c r="G10" i="56" s="1"/>
  <c r="K10" i="56" a="1"/>
  <c r="K10" i="56" s="1"/>
  <c r="AA12" i="56"/>
  <c r="O13" i="56" a="1"/>
  <c r="O13" i="56" s="1"/>
  <c r="AA10" i="56"/>
  <c r="M13" i="56" a="1"/>
  <c r="M13" i="56" s="1"/>
  <c r="AW12" i="56"/>
  <c r="AA13" i="56"/>
  <c r="AL13" i="56"/>
  <c r="AW13" i="56"/>
  <c r="AL12" i="56"/>
  <c r="K12" i="56" a="1"/>
  <c r="K12" i="56" s="1"/>
  <c r="O12" i="56" a="1"/>
  <c r="O12" i="56" s="1"/>
  <c r="I12" i="56" a="1"/>
  <c r="I12" i="56" s="1"/>
  <c r="M12" i="56" a="1"/>
  <c r="M12" i="56" s="1"/>
  <c r="AW24" i="58"/>
  <c r="AL21" i="58"/>
  <c r="AL13" i="58"/>
  <c r="AW16" i="58"/>
  <c r="AA20" i="58"/>
  <c r="AL18" i="58"/>
  <c r="AW19" i="58"/>
  <c r="AA19" i="58"/>
  <c r="AA25" i="58"/>
  <c r="AA14" i="58"/>
  <c r="AA28" i="58"/>
  <c r="AA11" i="58"/>
  <c r="AL14" i="58"/>
  <c r="AL28" i="58"/>
  <c r="AL15" i="58"/>
  <c r="AL29" i="58"/>
  <c r="AW22" i="58"/>
  <c r="AA22" i="58"/>
  <c r="AA18" i="58"/>
  <c r="AA12" i="58"/>
  <c r="AL24" i="58"/>
  <c r="AA17" i="58"/>
  <c r="AL10" i="58"/>
  <c r="P13" i="58"/>
  <c r="AW13" i="58"/>
  <c r="AW12" i="58"/>
  <c r="AL22" i="58"/>
  <c r="AW11" i="58"/>
  <c r="AW14" i="58"/>
  <c r="AL27" i="58"/>
  <c r="AL11" i="58"/>
  <c r="AL25" i="58"/>
  <c r="AA16" i="58"/>
  <c r="AA27" i="58"/>
  <c r="AA15" i="58"/>
  <c r="AL12" i="58"/>
  <c r="AA21" i="58"/>
  <c r="AL23" i="58"/>
  <c r="AA23" i="58"/>
  <c r="AW28" i="58"/>
  <c r="AA29" i="58"/>
  <c r="AW27" i="58"/>
  <c r="AW25" i="58"/>
  <c r="AL19" i="58"/>
  <c r="AL17" i="58"/>
  <c r="AW15" i="58"/>
  <c r="AW21" i="58"/>
  <c r="AW18" i="58"/>
  <c r="AA13" i="58"/>
  <c r="AA24" i="58"/>
  <c r="AW29" i="58"/>
  <c r="AL16" i="58"/>
  <c r="AL20" i="58"/>
  <c r="P12" i="55"/>
  <c r="AL16" i="55"/>
  <c r="AL10" i="55"/>
  <c r="AL13" i="55"/>
  <c r="P14" i="55"/>
  <c r="P17" i="55"/>
  <c r="AW17" i="55"/>
  <c r="AW16" i="55"/>
  <c r="AA14" i="55"/>
  <c r="AA16" i="55"/>
  <c r="AW15" i="55"/>
  <c r="AA12" i="55"/>
  <c r="AW14" i="55"/>
  <c r="AL11" i="55"/>
  <c r="AL15" i="55"/>
  <c r="AL12" i="55"/>
  <c r="AA15" i="55"/>
  <c r="AA10" i="55"/>
  <c r="AL14" i="55"/>
  <c r="AA11" i="55"/>
  <c r="AA17" i="55"/>
  <c r="AW10" i="55"/>
  <c r="AW11" i="55"/>
  <c r="AL17" i="55"/>
  <c r="AW12" i="55"/>
  <c r="P39" i="57"/>
  <c r="AL15" i="57"/>
  <c r="AL35" i="57"/>
  <c r="AW11" i="57"/>
  <c r="AW12" i="57"/>
  <c r="AA41" i="57"/>
  <c r="AA16" i="57"/>
  <c r="P42" i="57"/>
  <c r="AA37" i="57"/>
  <c r="AA39" i="57"/>
  <c r="AA38" i="57"/>
  <c r="AW32" i="57"/>
  <c r="AL42" i="57"/>
  <c r="AW16" i="57"/>
  <c r="AA18" i="57"/>
  <c r="AL22" i="57"/>
  <c r="AL33" i="57"/>
  <c r="AL37" i="57"/>
  <c r="AL41" i="57"/>
  <c r="AA13" i="57"/>
  <c r="AA12" i="57"/>
  <c r="AA42" i="57"/>
  <c r="AW25" i="57"/>
  <c r="AL28" i="57"/>
  <c r="AW15" i="57"/>
  <c r="AA21" i="57"/>
  <c r="AL19" i="57"/>
  <c r="AL40" i="57"/>
  <c r="AW40" i="57"/>
  <c r="AL39" i="57"/>
  <c r="AA17" i="57"/>
  <c r="AL36" i="57"/>
  <c r="P36" i="57"/>
  <c r="AW22" i="57"/>
  <c r="AW35" i="57"/>
  <c r="AL25" i="57"/>
  <c r="AW28" i="57"/>
  <c r="AA28" i="57"/>
  <c r="AA20" i="57"/>
  <c r="AA11" i="57"/>
  <c r="AL38" i="57"/>
  <c r="AL17" i="57"/>
  <c r="AA27" i="57"/>
  <c r="AW26" i="57"/>
  <c r="AA40" i="57"/>
  <c r="P37" i="57"/>
  <c r="AW36" i="57"/>
  <c r="AW30" i="57"/>
  <c r="AW19" i="57"/>
  <c r="AW18" i="57"/>
  <c r="AW29" i="57"/>
  <c r="AL11" i="57"/>
  <c r="AA36" i="57"/>
  <c r="AA23" i="57"/>
  <c r="AW34" i="57"/>
  <c r="AW23" i="57"/>
  <c r="AA29" i="57"/>
  <c r="AL32" i="57"/>
  <c r="AW31" i="57"/>
  <c r="AW37" i="57"/>
  <c r="AL31" i="57"/>
  <c r="AL26" i="57"/>
  <c r="AA22" i="57"/>
  <c r="AW17" i="57"/>
  <c r="AL30" i="57"/>
  <c r="AA33" i="57"/>
  <c r="AL34" i="57"/>
  <c r="AW27" i="57"/>
  <c r="AA19" i="57"/>
  <c r="AL13" i="57"/>
  <c r="AA34" i="57"/>
  <c r="AA35" i="57"/>
  <c r="AA24" i="57"/>
  <c r="AW38" i="57"/>
  <c r="AA31" i="57"/>
  <c r="AW39" i="57"/>
  <c r="AA26" i="57"/>
  <c r="AL23" i="57"/>
  <c r="AW24" i="57"/>
  <c r="AL29" i="57"/>
  <c r="AL24" i="57"/>
  <c r="AW42" i="57"/>
  <c r="AA30" i="57"/>
  <c r="AL27" i="57"/>
  <c r="AW41" i="57"/>
  <c r="AA25" i="57"/>
  <c r="AW33" i="57"/>
  <c r="AL16" i="57"/>
  <c r="AL18" i="57"/>
  <c r="AW20" i="57"/>
  <c r="AA32" i="57"/>
  <c r="AA15" i="57"/>
  <c r="AW21" i="57"/>
  <c r="AL12" i="57"/>
  <c r="AW13" i="57"/>
  <c r="AL20" i="57"/>
  <c r="AL21" i="57"/>
  <c r="AA10" i="58"/>
  <c r="AW10" i="58"/>
  <c r="G10" i="58" a="1"/>
  <c r="G10" i="58" s="1"/>
  <c r="AL10" i="57"/>
  <c r="AA10" i="57"/>
  <c r="G10" i="57" a="1"/>
  <c r="G10" i="57" s="1"/>
  <c r="AW10" i="57"/>
  <c r="AW10" i="56"/>
  <c r="I10" i="56" a="1"/>
  <c r="I10" i="56" s="1"/>
  <c r="G13" i="55" a="1"/>
  <c r="G13" i="55" s="1"/>
  <c r="AA13" i="55"/>
  <c r="AW13" i="55"/>
  <c r="AL12" i="54"/>
  <c r="AL11" i="54"/>
  <c r="G10" i="54" a="1"/>
  <c r="G10" i="54" s="1"/>
  <c r="AA10" i="54"/>
  <c r="AW10" i="54"/>
  <c r="AW11" i="54"/>
  <c r="AL10" i="54"/>
  <c r="AA12" i="54"/>
  <c r="AW12" i="54"/>
  <c r="AA11" i="54"/>
  <c r="AA20" i="53"/>
  <c r="AA23" i="53"/>
  <c r="AA16" i="53"/>
  <c r="AL17" i="53"/>
  <c r="AL20" i="53"/>
  <c r="AL19" i="53"/>
  <c r="AL23" i="53"/>
  <c r="P22" i="53"/>
  <c r="AL12" i="53"/>
  <c r="AL16" i="53"/>
  <c r="AL14" i="53"/>
  <c r="AA15" i="53"/>
  <c r="AA22" i="53"/>
  <c r="AA13" i="53"/>
  <c r="P20" i="53"/>
  <c r="AW14" i="53"/>
  <c r="AW15" i="53"/>
  <c r="AW24" i="53"/>
  <c r="AW22" i="53"/>
  <c r="AW13" i="53"/>
  <c r="AW11" i="53"/>
  <c r="AL10" i="53"/>
  <c r="AW10" i="53"/>
  <c r="AW21" i="53"/>
  <c r="AW16" i="53"/>
  <c r="AW12" i="53"/>
  <c r="AW18" i="53"/>
  <c r="AW23" i="53"/>
  <c r="AA10" i="53"/>
  <c r="AW20" i="53"/>
  <c r="AW17" i="53"/>
  <c r="G10" i="53" a="1"/>
  <c r="G10" i="53" s="1"/>
  <c r="AL13" i="52"/>
  <c r="AW11" i="52"/>
  <c r="AA13" i="52"/>
  <c r="G12" i="52" a="1"/>
  <c r="G12" i="52" s="1"/>
  <c r="AL12" i="52"/>
  <c r="AL11" i="52"/>
  <c r="AA12" i="52"/>
  <c r="AW13" i="52"/>
  <c r="AW10" i="52"/>
  <c r="AA10" i="52"/>
  <c r="AL10" i="52"/>
  <c r="AW12" i="52"/>
  <c r="AA11" i="52"/>
  <c r="G10" i="52" a="1"/>
  <c r="G10" i="52" s="1"/>
  <c r="E13" i="67" l="1"/>
  <c r="E16" i="67"/>
  <c r="E17" i="70"/>
  <c r="E14" i="70"/>
  <c r="E12" i="70"/>
  <c r="E25" i="70"/>
  <c r="E15" i="70"/>
  <c r="E16" i="70"/>
  <c r="E10" i="73"/>
  <c r="E20" i="61"/>
  <c r="E12" i="71"/>
  <c r="E13" i="69"/>
  <c r="E11" i="63"/>
  <c r="E13" i="75"/>
  <c r="E16" i="61"/>
  <c r="E13" i="73"/>
  <c r="E11" i="67"/>
  <c r="E15" i="64"/>
  <c r="E27" i="67"/>
  <c r="E19" i="67"/>
  <c r="E13" i="63"/>
  <c r="E17" i="61"/>
  <c r="E19" i="61"/>
  <c r="E10" i="70"/>
  <c r="E25" i="67"/>
  <c r="E17" i="75"/>
  <c r="E12" i="75"/>
  <c r="E10" i="75"/>
  <c r="E12" i="69"/>
  <c r="E16" i="69"/>
  <c r="E11" i="69"/>
  <c r="E12" i="74"/>
  <c r="E15" i="67"/>
  <c r="E17" i="67"/>
  <c r="E12" i="67"/>
  <c r="E23" i="67"/>
  <c r="E18" i="67"/>
  <c r="E24" i="67"/>
  <c r="E10" i="67"/>
  <c r="E14" i="67"/>
  <c r="E20" i="67"/>
  <c r="E19" i="70"/>
  <c r="E28" i="70"/>
  <c r="E20" i="70"/>
  <c r="E27" i="70"/>
  <c r="E21" i="70"/>
  <c r="E24" i="70"/>
  <c r="E11" i="70"/>
  <c r="E22" i="70"/>
  <c r="E13" i="65"/>
  <c r="E12" i="65"/>
  <c r="E11" i="65"/>
  <c r="E11" i="71"/>
  <c r="E13" i="71"/>
  <c r="E14" i="75"/>
  <c r="E11" i="75"/>
  <c r="E16" i="75"/>
  <c r="E11" i="74"/>
  <c r="E11" i="73"/>
  <c r="E12" i="73"/>
  <c r="E10" i="71"/>
  <c r="E13" i="70"/>
  <c r="E18" i="69"/>
  <c r="E10" i="69"/>
  <c r="E15" i="69"/>
  <c r="E16" i="64"/>
  <c r="E13" i="64"/>
  <c r="E12" i="64"/>
  <c r="E19" i="64"/>
  <c r="E11" i="64"/>
  <c r="E10" i="64"/>
  <c r="E23" i="64"/>
  <c r="E14" i="64"/>
  <c r="E17" i="64"/>
  <c r="E22" i="64"/>
  <c r="E12" i="63"/>
  <c r="E10" i="63"/>
  <c r="E12" i="62"/>
  <c r="E10" i="62"/>
  <c r="E13" i="62"/>
  <c r="E11" i="62"/>
  <c r="E30" i="1"/>
  <c r="E24" i="1"/>
  <c r="E15" i="61"/>
  <c r="E22" i="61"/>
  <c r="E18" i="61"/>
  <c r="E10" i="61"/>
  <c r="E13" i="61"/>
  <c r="E14" i="61"/>
  <c r="E12" i="61"/>
  <c r="E31" i="60"/>
  <c r="E32" i="60"/>
  <c r="E18" i="60"/>
  <c r="E14" i="60"/>
  <c r="E19" i="60"/>
  <c r="E26" i="60"/>
  <c r="E29" i="60"/>
  <c r="E35" i="60"/>
  <c r="E34" i="60"/>
  <c r="E36" i="60"/>
  <c r="E24" i="60"/>
  <c r="E13" i="60"/>
  <c r="E25" i="60"/>
  <c r="E28" i="60"/>
  <c r="E23" i="60"/>
  <c r="E11" i="60"/>
  <c r="E17" i="60"/>
  <c r="E10" i="60"/>
  <c r="E33" i="60"/>
  <c r="E12" i="60"/>
  <c r="E27" i="60"/>
  <c r="E21" i="60"/>
  <c r="E15" i="60"/>
  <c r="E16" i="60"/>
  <c r="E22" i="60"/>
  <c r="E20" i="60"/>
  <c r="E11" i="59"/>
  <c r="E12" i="59"/>
  <c r="E13" i="59"/>
  <c r="E10" i="59"/>
  <c r="E29" i="11"/>
  <c r="E22" i="11"/>
  <c r="P11" i="56"/>
  <c r="E11" i="56" s="1"/>
  <c r="E13" i="58"/>
  <c r="E14" i="57"/>
  <c r="E37" i="57"/>
  <c r="P19" i="57"/>
  <c r="P14" i="58"/>
  <c r="E14" i="58" s="1"/>
  <c r="P15" i="53"/>
  <c r="P11" i="53"/>
  <c r="E11" i="53" s="1"/>
  <c r="P16" i="53"/>
  <c r="E16" i="53" s="1"/>
  <c r="P23" i="53"/>
  <c r="E23" i="53" s="1"/>
  <c r="E20" i="53"/>
  <c r="P13" i="53"/>
  <c r="E13" i="53" s="1"/>
  <c r="P30" i="57"/>
  <c r="E30" i="57" s="1"/>
  <c r="P13" i="56"/>
  <c r="E13" i="56" s="1"/>
  <c r="P12" i="56"/>
  <c r="E12" i="56" s="1"/>
  <c r="P10" i="56"/>
  <c r="E10" i="56" s="1"/>
  <c r="P10" i="58"/>
  <c r="E10" i="58" s="1"/>
  <c r="P29" i="58"/>
  <c r="E29" i="58" s="1"/>
  <c r="P21" i="58"/>
  <c r="E21" i="58" s="1"/>
  <c r="P16" i="58"/>
  <c r="E16" i="58" s="1"/>
  <c r="P28" i="58"/>
  <c r="E28" i="58" s="1"/>
  <c r="P15" i="58"/>
  <c r="E15" i="58" s="1"/>
  <c r="P27" i="58"/>
  <c r="E27" i="58" s="1"/>
  <c r="P24" i="58"/>
  <c r="E24" i="58" s="1"/>
  <c r="P18" i="58"/>
  <c r="E18" i="58" s="1"/>
  <c r="P11" i="58"/>
  <c r="E11" i="58" s="1"/>
  <c r="P20" i="58"/>
  <c r="E20" i="58" s="1"/>
  <c r="P12" i="58"/>
  <c r="E12" i="58" s="1"/>
  <c r="P25" i="58"/>
  <c r="E25" i="58" s="1"/>
  <c r="P23" i="58"/>
  <c r="E23" i="58" s="1"/>
  <c r="P19" i="58"/>
  <c r="E19" i="58" s="1"/>
  <c r="P17" i="58"/>
  <c r="E17" i="58" s="1"/>
  <c r="P22" i="58"/>
  <c r="E22" i="58" s="1"/>
  <c r="E17" i="55"/>
  <c r="E14" i="55"/>
  <c r="P16" i="55"/>
  <c r="E16" i="55" s="1"/>
  <c r="P15" i="55"/>
  <c r="E15" i="55" s="1"/>
  <c r="P11" i="55"/>
  <c r="E11" i="55" s="1"/>
  <c r="E12" i="55"/>
  <c r="P10" i="55"/>
  <c r="E10" i="55" s="1"/>
  <c r="P13" i="55"/>
  <c r="E13" i="55" s="1"/>
  <c r="E39" i="57"/>
  <c r="E42" i="57"/>
  <c r="E36" i="57"/>
  <c r="P13" i="57"/>
  <c r="E13" i="57" s="1"/>
  <c r="P33" i="57"/>
  <c r="E33" i="57" s="1"/>
  <c r="P26" i="57"/>
  <c r="E26" i="57" s="1"/>
  <c r="E19" i="57"/>
  <c r="P15" i="57"/>
  <c r="E15" i="57" s="1"/>
  <c r="P38" i="57"/>
  <c r="E38" i="57" s="1"/>
  <c r="P22" i="57"/>
  <c r="E22" i="57" s="1"/>
  <c r="P34" i="57"/>
  <c r="E34" i="57" s="1"/>
  <c r="P32" i="57"/>
  <c r="E32" i="57" s="1"/>
  <c r="P23" i="57"/>
  <c r="E23" i="57" s="1"/>
  <c r="P17" i="57"/>
  <c r="E17" i="57" s="1"/>
  <c r="P11" i="57"/>
  <c r="E11" i="57" s="1"/>
  <c r="P27" i="57"/>
  <c r="E27" i="57" s="1"/>
  <c r="P28" i="57"/>
  <c r="E28" i="57" s="1"/>
  <c r="P20" i="57"/>
  <c r="E20" i="57" s="1"/>
  <c r="P21" i="57"/>
  <c r="E21" i="57" s="1"/>
  <c r="P40" i="57"/>
  <c r="E40" i="57" s="1"/>
  <c r="P29" i="57"/>
  <c r="E29" i="57" s="1"/>
  <c r="P25" i="57"/>
  <c r="E25" i="57" s="1"/>
  <c r="P41" i="57"/>
  <c r="E41" i="57" s="1"/>
  <c r="P16" i="57"/>
  <c r="E16" i="57" s="1"/>
  <c r="P24" i="57"/>
  <c r="E24" i="57" s="1"/>
  <c r="P35" i="57"/>
  <c r="E35" i="57" s="1"/>
  <c r="P31" i="57"/>
  <c r="E31" i="57" s="1"/>
  <c r="P18" i="57"/>
  <c r="E18" i="57" s="1"/>
  <c r="P12" i="57"/>
  <c r="E12" i="57" s="1"/>
  <c r="P10" i="57"/>
  <c r="E10" i="57" s="1"/>
  <c r="P12" i="54"/>
  <c r="E12" i="54"/>
  <c r="P10" i="54"/>
  <c r="E10" i="54" s="1"/>
  <c r="P11" i="54"/>
  <c r="E11" i="54" s="1"/>
  <c r="P19" i="53"/>
  <c r="E19" i="53" s="1"/>
  <c r="P18" i="53"/>
  <c r="E18" i="53" s="1"/>
  <c r="P12" i="53"/>
  <c r="E12" i="53" s="1"/>
  <c r="P17" i="53"/>
  <c r="E17" i="53" s="1"/>
  <c r="P21" i="53"/>
  <c r="E21" i="53" s="1"/>
  <c r="P14" i="53"/>
  <c r="E14" i="53" s="1"/>
  <c r="P24" i="53"/>
  <c r="E24" i="53" s="1"/>
  <c r="E15" i="53"/>
  <c r="P10" i="53"/>
  <c r="E10" i="53" s="1"/>
  <c r="E22" i="53"/>
  <c r="P13" i="52"/>
  <c r="E13" i="52" s="1"/>
  <c r="P10" i="52"/>
  <c r="E10" i="52" s="1"/>
  <c r="P11" i="52"/>
  <c r="E11" i="52" s="1"/>
  <c r="P12" i="52"/>
  <c r="E12" i="52" s="1"/>
  <c r="U11" i="34" l="1" a="1"/>
  <c r="U11" i="34" s="1"/>
  <c r="W11" i="34" a="1"/>
  <c r="W11" i="34" s="1"/>
  <c r="Y11" i="34" a="1"/>
  <c r="Y11" i="34" s="1"/>
  <c r="U14" i="34" a="1"/>
  <c r="U14" i="34" s="1"/>
  <c r="W14" i="34" a="1"/>
  <c r="W14" i="34" s="1"/>
  <c r="Y14" i="34" a="1"/>
  <c r="Y14" i="34" s="1"/>
  <c r="U12" i="34" a="1"/>
  <c r="U12" i="34" s="1"/>
  <c r="W12" i="34" a="1"/>
  <c r="W12" i="34" s="1"/>
  <c r="Y12" i="34" a="1"/>
  <c r="Y12" i="34" s="1"/>
  <c r="U13" i="34" a="1"/>
  <c r="U13" i="34" s="1"/>
  <c r="W13" i="34" a="1"/>
  <c r="W13" i="34" s="1"/>
  <c r="Y13" i="34" a="1"/>
  <c r="Y13" i="34" s="1"/>
  <c r="U15" i="34" a="1"/>
  <c r="U15" i="34" s="1"/>
  <c r="W15" i="34" a="1"/>
  <c r="W15" i="34" s="1"/>
  <c r="Y15" i="34" a="1"/>
  <c r="Y15" i="34" s="1"/>
  <c r="U16" i="34" a="1"/>
  <c r="U16" i="34" s="1"/>
  <c r="Y16" i="34" a="1"/>
  <c r="Y16" i="34" s="1"/>
  <c r="U21" i="34" a="1"/>
  <c r="U21" i="34" s="1"/>
  <c r="W21" i="34" a="1"/>
  <c r="W21" i="34" s="1"/>
  <c r="Y21" i="34" a="1"/>
  <c r="Y21" i="34" s="1"/>
  <c r="U19" i="34" a="1"/>
  <c r="U19" i="34" s="1"/>
  <c r="W19" i="34" a="1"/>
  <c r="W19" i="34" s="1"/>
  <c r="Y19" i="34" a="1"/>
  <c r="Y19" i="34" s="1"/>
  <c r="U20" i="34" a="1"/>
  <c r="U20" i="34" s="1"/>
  <c r="W20" i="34" a="1"/>
  <c r="W20" i="34" s="1"/>
  <c r="Y20" i="34" a="1"/>
  <c r="Y20" i="34" s="1"/>
  <c r="Z17" i="34"/>
  <c r="Z22" i="34"/>
  <c r="Z24" i="34"/>
  <c r="Z25" i="34"/>
  <c r="W10" i="34" a="1"/>
  <c r="W10" i="34" s="1"/>
  <c r="U10" i="34" a="1"/>
  <c r="U10" i="34" s="1"/>
  <c r="N11" i="34" a="1"/>
  <c r="N11" i="34" s="1"/>
  <c r="P11" i="34" a="1"/>
  <c r="P11" i="34" s="1"/>
  <c r="R11" i="34" a="1"/>
  <c r="R11" i="34" s="1"/>
  <c r="N14" i="34" a="1"/>
  <c r="N14" i="34" s="1"/>
  <c r="P14" i="34" a="1"/>
  <c r="P14" i="34" s="1"/>
  <c r="R14" i="34" a="1"/>
  <c r="R14" i="34" s="1"/>
  <c r="N12" i="34" a="1"/>
  <c r="N12" i="34" s="1"/>
  <c r="P12" i="34" a="1"/>
  <c r="P12" i="34" s="1"/>
  <c r="R12" i="34" a="1"/>
  <c r="R12" i="34" s="1"/>
  <c r="N13" i="34" a="1"/>
  <c r="N13" i="34" s="1"/>
  <c r="P13" i="34" a="1"/>
  <c r="P13" i="34" s="1"/>
  <c r="R13" i="34" a="1"/>
  <c r="R13" i="34" s="1"/>
  <c r="N15" i="34" a="1"/>
  <c r="N15" i="34" s="1"/>
  <c r="P15" i="34" a="1"/>
  <c r="P15" i="34" s="1"/>
  <c r="R15" i="34" a="1"/>
  <c r="R15" i="34" s="1"/>
  <c r="N16" i="34" a="1"/>
  <c r="N16" i="34" s="1"/>
  <c r="P16" i="34" a="1"/>
  <c r="P16" i="34" s="1"/>
  <c r="R16" i="34" a="1"/>
  <c r="R16" i="34" s="1"/>
  <c r="N18" i="34" a="1"/>
  <c r="N18" i="34" s="1"/>
  <c r="P18" i="34" a="1"/>
  <c r="P18" i="34" s="1"/>
  <c r="R18" i="34" a="1"/>
  <c r="R18" i="34" s="1"/>
  <c r="N21" i="34" a="1"/>
  <c r="N21" i="34" s="1"/>
  <c r="P21" i="34" a="1"/>
  <c r="P21" i="34" s="1"/>
  <c r="R21" i="34" a="1"/>
  <c r="R21" i="34" s="1"/>
  <c r="N19" i="34" a="1"/>
  <c r="N19" i="34" s="1"/>
  <c r="P19" i="34" a="1"/>
  <c r="P19" i="34" s="1"/>
  <c r="R19" i="34" a="1"/>
  <c r="R19" i="34" s="1"/>
  <c r="N20" i="34" a="1"/>
  <c r="N20" i="34" s="1"/>
  <c r="P20" i="34" a="1"/>
  <c r="P20" i="34" s="1"/>
  <c r="R20" i="34" a="1"/>
  <c r="R20" i="34" s="1"/>
  <c r="N17" i="34" a="1"/>
  <c r="N17" i="34" s="1"/>
  <c r="P17" i="34" a="1"/>
  <c r="P17" i="34" s="1"/>
  <c r="R17" i="34" a="1"/>
  <c r="R17" i="34" s="1"/>
  <c r="R10" i="34" a="1"/>
  <c r="R10" i="34" s="1"/>
  <c r="P10" i="34" a="1"/>
  <c r="P10" i="34" s="1"/>
  <c r="N10" i="34" a="1"/>
  <c r="N10" i="34" s="1"/>
  <c r="G11" i="34" a="1"/>
  <c r="G11" i="34" s="1"/>
  <c r="I11" i="34" a="1"/>
  <c r="I11" i="34" s="1"/>
  <c r="K11" i="34" a="1"/>
  <c r="K11" i="34" s="1"/>
  <c r="G14" i="34" a="1"/>
  <c r="G14" i="34" s="1"/>
  <c r="I14" i="34" a="1"/>
  <c r="I14" i="34" s="1"/>
  <c r="K14" i="34" a="1"/>
  <c r="K14" i="34" s="1"/>
  <c r="G12" i="34" a="1"/>
  <c r="G12" i="34" s="1"/>
  <c r="I12" i="34" a="1"/>
  <c r="I12" i="34" s="1"/>
  <c r="K12" i="34" a="1"/>
  <c r="K12" i="34" s="1"/>
  <c r="G13" i="34" a="1"/>
  <c r="G13" i="34" s="1"/>
  <c r="I13" i="34" a="1"/>
  <c r="I13" i="34" s="1"/>
  <c r="K13" i="34" a="1"/>
  <c r="K13" i="34" s="1"/>
  <c r="G15" i="34" a="1"/>
  <c r="G15" i="34" s="1"/>
  <c r="I15" i="34" a="1"/>
  <c r="I15" i="34" s="1"/>
  <c r="K15" i="34" a="1"/>
  <c r="K15" i="34" s="1"/>
  <c r="G16" i="34" a="1"/>
  <c r="G16" i="34" s="1"/>
  <c r="I16" i="34" a="1"/>
  <c r="I16" i="34" s="1"/>
  <c r="K16" i="34" a="1"/>
  <c r="K16" i="34" s="1"/>
  <c r="G18" i="34" a="1"/>
  <c r="G18" i="34" s="1"/>
  <c r="I18" i="34" a="1"/>
  <c r="I18" i="34" s="1"/>
  <c r="K18" i="34" a="1"/>
  <c r="K18" i="34" s="1"/>
  <c r="G17" i="34" a="1"/>
  <c r="G17" i="34" s="1"/>
  <c r="I17" i="34" a="1"/>
  <c r="I17" i="34" s="1"/>
  <c r="K17" i="34" a="1"/>
  <c r="K17" i="34" s="1"/>
  <c r="G22" i="34" a="1"/>
  <c r="G22" i="34" s="1"/>
  <c r="I22" i="34" a="1"/>
  <c r="I22" i="34" s="1"/>
  <c r="K22" i="34" a="1"/>
  <c r="K22" i="34" s="1"/>
  <c r="G23" i="34" a="1"/>
  <c r="G23" i="34" s="1"/>
  <c r="I23" i="34" a="1"/>
  <c r="I23" i="34" s="1"/>
  <c r="K23" i="34" a="1"/>
  <c r="K23" i="34" s="1"/>
  <c r="G24" i="34" a="1"/>
  <c r="G24" i="34" s="1"/>
  <c r="I24" i="34" a="1"/>
  <c r="I24" i="34" s="1"/>
  <c r="K24" i="34" a="1"/>
  <c r="K24" i="34" s="1"/>
  <c r="G25" i="34" a="1"/>
  <c r="G25" i="34" s="1"/>
  <c r="I25" i="34" a="1"/>
  <c r="I25" i="34" s="1"/>
  <c r="K25" i="34" a="1"/>
  <c r="K25" i="34" s="1"/>
  <c r="G26" i="34" a="1"/>
  <c r="G26" i="34" s="1"/>
  <c r="K10" i="34" a="1"/>
  <c r="K10" i="34" s="1"/>
  <c r="G10" i="34" a="1"/>
  <c r="G10" i="34" s="1"/>
  <c r="I10" i="34" a="1"/>
  <c r="I10" i="34" s="1"/>
  <c r="AC13" i="11" a="1"/>
  <c r="AC13" i="11" s="1"/>
  <c r="AE13" i="11" a="1"/>
  <c r="AE13" i="11" s="1"/>
  <c r="AG13" i="11" a="1"/>
  <c r="AG13" i="11" s="1"/>
  <c r="AI13" i="11" a="1"/>
  <c r="AI13" i="11" s="1"/>
  <c r="AC11" i="11" a="1"/>
  <c r="AC11" i="11" s="1"/>
  <c r="AE11" i="11" a="1"/>
  <c r="AE11" i="11" s="1"/>
  <c r="AG11" i="11" a="1"/>
  <c r="AG11" i="11" s="1"/>
  <c r="AI11" i="11" a="1"/>
  <c r="AI11" i="11" s="1"/>
  <c r="AC12" i="11" a="1"/>
  <c r="AC12" i="11" s="1"/>
  <c r="AE12" i="11" a="1"/>
  <c r="AE12" i="11" s="1"/>
  <c r="AG12" i="11" a="1"/>
  <c r="AG12" i="11" s="1"/>
  <c r="AI12" i="11" a="1"/>
  <c r="AI12" i="11" s="1"/>
  <c r="AC14" i="11" a="1"/>
  <c r="AC14" i="11" s="1"/>
  <c r="AE14" i="11" a="1"/>
  <c r="AE14" i="11" s="1"/>
  <c r="AG14" i="11" a="1"/>
  <c r="AG14" i="11" s="1"/>
  <c r="AI14" i="11" a="1"/>
  <c r="AI14" i="11" s="1"/>
  <c r="AC16" i="11" a="1"/>
  <c r="AC16" i="11" s="1"/>
  <c r="AE16" i="11" a="1"/>
  <c r="AE16" i="11" s="1"/>
  <c r="AG16" i="11" a="1"/>
  <c r="AG16" i="11" s="1"/>
  <c r="AI16" i="11" a="1"/>
  <c r="AI16" i="11" s="1"/>
  <c r="AC19" i="11" a="1"/>
  <c r="AC19" i="11" s="1"/>
  <c r="AE19" i="11" a="1"/>
  <c r="AE19" i="11" s="1"/>
  <c r="AI19" i="11" a="1"/>
  <c r="AI19" i="11" s="1"/>
  <c r="AN17" i="11"/>
  <c r="AN21" i="11"/>
  <c r="AC18" i="11" a="1"/>
  <c r="AC18" i="11" s="1"/>
  <c r="AE18" i="11" a="1"/>
  <c r="AE18" i="11" s="1"/>
  <c r="AG18" i="11" a="1"/>
  <c r="AG18" i="11" s="1"/>
  <c r="AI18" i="11" a="1"/>
  <c r="AI18" i="11" s="1"/>
  <c r="AC20" i="11" a="1"/>
  <c r="AC20" i="11" s="1"/>
  <c r="AE20" i="11" a="1"/>
  <c r="AE20" i="11" s="1"/>
  <c r="AG20" i="11" a="1"/>
  <c r="AG20" i="11" s="1"/>
  <c r="AI20" i="11" a="1"/>
  <c r="AI20" i="11" s="1"/>
  <c r="AN23" i="11"/>
  <c r="AN25" i="11"/>
  <c r="AC27" i="11" a="1"/>
  <c r="AC27" i="11" s="1"/>
  <c r="AE27" i="11" a="1"/>
  <c r="AE27" i="11" s="1"/>
  <c r="AG27" i="11" a="1"/>
  <c r="AG27" i="11" s="1"/>
  <c r="AI27" i="11" a="1"/>
  <c r="AI27" i="11" s="1"/>
  <c r="AC26" i="11" a="1"/>
  <c r="AC26" i="11" s="1"/>
  <c r="AE26" i="11" a="1"/>
  <c r="AE26" i="11" s="1"/>
  <c r="AG26" i="11" a="1"/>
  <c r="AG26" i="11" s="1"/>
  <c r="AI26" i="11" a="1"/>
  <c r="AI26" i="11" s="1"/>
  <c r="AC24" i="11" a="1"/>
  <c r="AC24" i="11" s="1"/>
  <c r="AE24" i="11" a="1"/>
  <c r="AE24" i="11" s="1"/>
  <c r="AG24" i="11" a="1"/>
  <c r="AG24" i="11" s="1"/>
  <c r="AI24" i="11" a="1"/>
  <c r="AI24" i="11" s="1"/>
  <c r="AN28" i="11"/>
  <c r="AM10" i="11" a="1"/>
  <c r="AM10" i="11" s="1"/>
  <c r="AK10" i="11" a="1"/>
  <c r="AK10" i="11" s="1"/>
  <c r="AI10" i="11" a="1"/>
  <c r="AI10" i="11" s="1"/>
  <c r="AG10" i="11" a="1"/>
  <c r="AG10" i="11" s="1"/>
  <c r="AE10" i="11" a="1"/>
  <c r="AE10" i="11" s="1"/>
  <c r="AC10" i="11" a="1"/>
  <c r="AC10" i="11" s="1"/>
  <c r="P19" i="11"/>
  <c r="P27" i="11"/>
  <c r="P28" i="11"/>
  <c r="R13" i="11" a="1"/>
  <c r="R13" i="11" s="1"/>
  <c r="T13" i="11" a="1"/>
  <c r="T13" i="11" s="1"/>
  <c r="V13" i="11" a="1"/>
  <c r="V13" i="11" s="1"/>
  <c r="X13" i="11" a="1"/>
  <c r="X13" i="11" s="1"/>
  <c r="Z13" i="11" a="1"/>
  <c r="Z13" i="11" s="1"/>
  <c r="R11" i="11" a="1"/>
  <c r="R11" i="11" s="1"/>
  <c r="T11" i="11" a="1"/>
  <c r="T11" i="11" s="1"/>
  <c r="V11" i="11" a="1"/>
  <c r="V11" i="11" s="1"/>
  <c r="X11" i="11" a="1"/>
  <c r="X11" i="11" s="1"/>
  <c r="Z11" i="11" a="1"/>
  <c r="Z11" i="11" s="1"/>
  <c r="R12" i="11" a="1"/>
  <c r="R12" i="11" s="1"/>
  <c r="T12" i="11" a="1"/>
  <c r="T12" i="11" s="1"/>
  <c r="V12" i="11" a="1"/>
  <c r="V12" i="11" s="1"/>
  <c r="X12" i="11" a="1"/>
  <c r="X12" i="11" s="1"/>
  <c r="Z12" i="11" a="1"/>
  <c r="Z12" i="11" s="1"/>
  <c r="R14" i="11" a="1"/>
  <c r="R14" i="11" s="1"/>
  <c r="T14" i="11" a="1"/>
  <c r="T14" i="11" s="1"/>
  <c r="V14" i="11" a="1"/>
  <c r="V14" i="11" s="1"/>
  <c r="X14" i="11" a="1"/>
  <c r="X14" i="11" s="1"/>
  <c r="Z14" i="11" a="1"/>
  <c r="Z14" i="11" s="1"/>
  <c r="R15" i="11" a="1"/>
  <c r="R15" i="11" s="1"/>
  <c r="T15" i="11" a="1"/>
  <c r="T15" i="11" s="1"/>
  <c r="V15" i="11" a="1"/>
  <c r="V15" i="11" s="1"/>
  <c r="X15" i="11" a="1"/>
  <c r="X15" i="11" s="1"/>
  <c r="Z15" i="11" a="1"/>
  <c r="Z15" i="11" s="1"/>
  <c r="R16" i="11" a="1"/>
  <c r="R16" i="11" s="1"/>
  <c r="T16" i="11" a="1"/>
  <c r="T16" i="11" s="1"/>
  <c r="X16" i="11" a="1"/>
  <c r="X16" i="11" s="1"/>
  <c r="R19" i="11" a="1"/>
  <c r="R19" i="11" s="1"/>
  <c r="T19" i="11" a="1"/>
  <c r="T19" i="11" s="1"/>
  <c r="V19" i="11" a="1"/>
  <c r="V19" i="11" s="1"/>
  <c r="X19" i="11" a="1"/>
  <c r="X19" i="11" s="1"/>
  <c r="Z19" i="11" a="1"/>
  <c r="Z19" i="11" s="1"/>
  <c r="R17" i="11" a="1"/>
  <c r="R17" i="11" s="1"/>
  <c r="T17" i="11" a="1"/>
  <c r="T17" i="11" s="1"/>
  <c r="V17" i="11" a="1"/>
  <c r="V17" i="11" s="1"/>
  <c r="X17" i="11" a="1"/>
  <c r="X17" i="11" s="1"/>
  <c r="Z17" i="11" a="1"/>
  <c r="Z17" i="11" s="1"/>
  <c r="R21" i="11" a="1"/>
  <c r="R21" i="11" s="1"/>
  <c r="T21" i="11" a="1"/>
  <c r="T21" i="11" s="1"/>
  <c r="V21" i="11" a="1"/>
  <c r="V21" i="11" s="1"/>
  <c r="X21" i="11" a="1"/>
  <c r="X21" i="11" s="1"/>
  <c r="Z21" i="11" a="1"/>
  <c r="Z21" i="11" s="1"/>
  <c r="AA23" i="11"/>
  <c r="R25" i="11" a="1"/>
  <c r="R25" i="11" s="1"/>
  <c r="T25" i="11" a="1"/>
  <c r="T25" i="11" s="1"/>
  <c r="V25" i="11" a="1"/>
  <c r="V25" i="11" s="1"/>
  <c r="X25" i="11" a="1"/>
  <c r="X25" i="11" s="1"/>
  <c r="Z25" i="11" a="1"/>
  <c r="Z25" i="11" s="1"/>
  <c r="R27" i="11" a="1"/>
  <c r="R27" i="11" s="1"/>
  <c r="T27" i="11" a="1"/>
  <c r="T27" i="11" s="1"/>
  <c r="V27" i="11" a="1"/>
  <c r="V27" i="11" s="1"/>
  <c r="X27" i="11" a="1"/>
  <c r="X27" i="11" s="1"/>
  <c r="Z27" i="11" a="1"/>
  <c r="Z27" i="11" s="1"/>
  <c r="R26" i="11" a="1"/>
  <c r="R26" i="11" s="1"/>
  <c r="T26" i="11" a="1"/>
  <c r="T26" i="11" s="1"/>
  <c r="V26" i="11" a="1"/>
  <c r="V26" i="11" s="1"/>
  <c r="X26" i="11" a="1"/>
  <c r="X26" i="11" s="1"/>
  <c r="Z26" i="11" a="1"/>
  <c r="Z26" i="11" s="1"/>
  <c r="R24" i="11" a="1"/>
  <c r="R24" i="11" s="1"/>
  <c r="T24" i="11" a="1"/>
  <c r="T24" i="11" s="1"/>
  <c r="V24" i="11" a="1"/>
  <c r="V24" i="11" s="1"/>
  <c r="X24" i="11" a="1"/>
  <c r="X24" i="11" s="1"/>
  <c r="Z24" i="11" a="1"/>
  <c r="Z24" i="11" s="1"/>
  <c r="R28" i="11" a="1"/>
  <c r="R28" i="11" s="1"/>
  <c r="T28" i="11" a="1"/>
  <c r="T28" i="11" s="1"/>
  <c r="V28" i="11" a="1"/>
  <c r="V28" i="11" s="1"/>
  <c r="X28" i="11" a="1"/>
  <c r="X28" i="11" s="1"/>
  <c r="Z10" i="11" a="1"/>
  <c r="Z10" i="11" s="1"/>
  <c r="X10" i="11" a="1"/>
  <c r="X10" i="11" s="1"/>
  <c r="V10" i="11" a="1"/>
  <c r="V10" i="11" s="1"/>
  <c r="T10" i="11" a="1"/>
  <c r="T10" i="11" s="1"/>
  <c r="R10" i="11" a="1"/>
  <c r="R10" i="11" s="1"/>
  <c r="G13" i="11" a="1"/>
  <c r="G13" i="11" s="1"/>
  <c r="I13" i="11" a="1"/>
  <c r="I13" i="11" s="1"/>
  <c r="K13" i="11" a="1"/>
  <c r="K13" i="11" s="1"/>
  <c r="M13" i="11" a="1"/>
  <c r="M13" i="11" s="1"/>
  <c r="O13" i="11" a="1"/>
  <c r="O13" i="11" s="1"/>
  <c r="G11" i="11" a="1"/>
  <c r="G11" i="11" s="1"/>
  <c r="I11" i="11" a="1"/>
  <c r="I11" i="11" s="1"/>
  <c r="K11" i="11" a="1"/>
  <c r="K11" i="11" s="1"/>
  <c r="M11" i="11" a="1"/>
  <c r="M11" i="11" s="1"/>
  <c r="O11" i="11" a="1"/>
  <c r="O11" i="11" s="1"/>
  <c r="G12" i="11" a="1"/>
  <c r="G12" i="11" s="1"/>
  <c r="I12" i="11" a="1"/>
  <c r="I12" i="11" s="1"/>
  <c r="K12" i="11" a="1"/>
  <c r="K12" i="11" s="1"/>
  <c r="M12" i="11" a="1"/>
  <c r="M12" i="11" s="1"/>
  <c r="O12" i="11" a="1"/>
  <c r="O12" i="11" s="1"/>
  <c r="G14" i="11" a="1"/>
  <c r="G14" i="11" s="1"/>
  <c r="I14" i="11" a="1"/>
  <c r="I14" i="11" s="1"/>
  <c r="K14" i="11" a="1"/>
  <c r="K14" i="11" s="1"/>
  <c r="M14" i="11" a="1"/>
  <c r="M14" i="11" s="1"/>
  <c r="O14" i="11" a="1"/>
  <c r="O14" i="11" s="1"/>
  <c r="G15" i="11" a="1"/>
  <c r="G15" i="11" s="1"/>
  <c r="I15" i="11" a="1"/>
  <c r="I15" i="11" s="1"/>
  <c r="K15" i="11" a="1"/>
  <c r="K15" i="11" s="1"/>
  <c r="M15" i="11" a="1"/>
  <c r="M15" i="11" s="1"/>
  <c r="O15" i="11" a="1"/>
  <c r="O15" i="11" s="1"/>
  <c r="G16" i="11" a="1"/>
  <c r="G16" i="11" s="1"/>
  <c r="I16" i="11" a="1"/>
  <c r="I16" i="11" s="1"/>
  <c r="K16" i="11" a="1"/>
  <c r="K16" i="11" s="1"/>
  <c r="M16" i="11" a="1"/>
  <c r="M16" i="11" s="1"/>
  <c r="O16" i="11" a="1"/>
  <c r="O16" i="11" s="1"/>
  <c r="G17" i="11" a="1"/>
  <c r="G17" i="11" s="1"/>
  <c r="I17" i="11" a="1"/>
  <c r="I17" i="11" s="1"/>
  <c r="K17" i="11" a="1"/>
  <c r="K17" i="11" s="1"/>
  <c r="M17" i="11" a="1"/>
  <c r="M17" i="11" s="1"/>
  <c r="O17" i="11" a="1"/>
  <c r="O17" i="11" s="1"/>
  <c r="G21" i="11" a="1"/>
  <c r="G21" i="11" s="1"/>
  <c r="I21" i="11" a="1"/>
  <c r="I21" i="11" s="1"/>
  <c r="K21" i="11" a="1"/>
  <c r="K21" i="11" s="1"/>
  <c r="M21" i="11" a="1"/>
  <c r="M21" i="11" s="1"/>
  <c r="O21" i="11" a="1"/>
  <c r="O21" i="11" s="1"/>
  <c r="G18" i="11" a="1"/>
  <c r="G18" i="11" s="1"/>
  <c r="I18" i="11" a="1"/>
  <c r="I18" i="11" s="1"/>
  <c r="K18" i="11" a="1"/>
  <c r="K18" i="11" s="1"/>
  <c r="M18" i="11" a="1"/>
  <c r="M18" i="11" s="1"/>
  <c r="O18" i="11" a="1"/>
  <c r="O18" i="11" s="1"/>
  <c r="G20" i="11" a="1"/>
  <c r="G20" i="11" s="1"/>
  <c r="I20" i="11" a="1"/>
  <c r="I20" i="11" s="1"/>
  <c r="K20" i="11" a="1"/>
  <c r="K20" i="11" s="1"/>
  <c r="M20" i="11" a="1"/>
  <c r="M20" i="11" s="1"/>
  <c r="O20" i="11" a="1"/>
  <c r="O20" i="11" s="1"/>
  <c r="G23" i="11" a="1"/>
  <c r="G23" i="11" s="1"/>
  <c r="I23" i="11" a="1"/>
  <c r="I23" i="11" s="1"/>
  <c r="K23" i="11" a="1"/>
  <c r="K23" i="11" s="1"/>
  <c r="M23" i="11" a="1"/>
  <c r="M23" i="11" s="1"/>
  <c r="O23" i="11" a="1"/>
  <c r="O23" i="11" s="1"/>
  <c r="G25" i="11" a="1"/>
  <c r="G25" i="11" s="1"/>
  <c r="I25" i="11" a="1"/>
  <c r="I25" i="11" s="1"/>
  <c r="K25" i="11" a="1"/>
  <c r="K25" i="11" s="1"/>
  <c r="M25" i="11" a="1"/>
  <c r="M25" i="11" s="1"/>
  <c r="O25" i="11" a="1"/>
  <c r="O25" i="11" s="1"/>
  <c r="G26" i="11" a="1"/>
  <c r="G26" i="11" s="1"/>
  <c r="I26" i="11" a="1"/>
  <c r="I26" i="11" s="1"/>
  <c r="K26" i="11" a="1"/>
  <c r="K26" i="11" s="1"/>
  <c r="M26" i="11" a="1"/>
  <c r="M26" i="11" s="1"/>
  <c r="O26" i="11" a="1"/>
  <c r="O26" i="11" s="1"/>
  <c r="G24" i="11" a="1"/>
  <c r="G24" i="11" s="1"/>
  <c r="I24" i="11" a="1"/>
  <c r="I24" i="11" s="1"/>
  <c r="K24" i="11" a="1"/>
  <c r="K24" i="11" s="1"/>
  <c r="M24" i="11" a="1"/>
  <c r="M24" i="11" s="1"/>
  <c r="O24" i="11" a="1"/>
  <c r="O24" i="11" s="1"/>
  <c r="I10" i="11" a="1"/>
  <c r="I10" i="11" s="1"/>
  <c r="K10" i="11" a="1"/>
  <c r="K10" i="11" s="1"/>
  <c r="M10" i="11" a="1"/>
  <c r="M10" i="11" s="1"/>
  <c r="O10" i="11" a="1"/>
  <c r="O10" i="11" s="1"/>
  <c r="G10" i="11" a="1"/>
  <c r="G10" i="11" s="1"/>
  <c r="Z20" i="34" l="1"/>
  <c r="Z12" i="34"/>
  <c r="Z11" i="34"/>
  <c r="Z14" i="34"/>
  <c r="Z18" i="34"/>
  <c r="Z21" i="34"/>
  <c r="Z26" i="34"/>
  <c r="Z19" i="34"/>
  <c r="Z13" i="34"/>
  <c r="Z15" i="34"/>
  <c r="Z23" i="34"/>
  <c r="Z16" i="34"/>
  <c r="P25" i="11"/>
  <c r="P15" i="11"/>
  <c r="AN10" i="11"/>
  <c r="P13" i="11"/>
  <c r="P12" i="11"/>
  <c r="AA27" i="11"/>
  <c r="P24" i="11"/>
  <c r="P20" i="11"/>
  <c r="P11" i="11"/>
  <c r="P26" i="11"/>
  <c r="P16" i="11"/>
  <c r="P23" i="11"/>
  <c r="P18" i="11"/>
  <c r="P14" i="11"/>
  <c r="P21" i="11"/>
  <c r="P17" i="11"/>
  <c r="AN14" i="11"/>
  <c r="AN20" i="11"/>
  <c r="AN18" i="11"/>
  <c r="AA13" i="11"/>
  <c r="AA28" i="11"/>
  <c r="AA25" i="11"/>
  <c r="AA21" i="11"/>
  <c r="AN26" i="11"/>
  <c r="AN19" i="11"/>
  <c r="AA24" i="11"/>
  <c r="AN11" i="11"/>
  <c r="AN24" i="11"/>
  <c r="AN27" i="11"/>
  <c r="AN16" i="11"/>
  <c r="AN15" i="11"/>
  <c r="AN12" i="11"/>
  <c r="AN13" i="11"/>
  <c r="AA20" i="11"/>
  <c r="AA17" i="11"/>
  <c r="AA16" i="11"/>
  <c r="AA12" i="11"/>
  <c r="AA11" i="11"/>
  <c r="AA18" i="11"/>
  <c r="AA19" i="11"/>
  <c r="AA14" i="11"/>
  <c r="AA26" i="11"/>
  <c r="AA15" i="11"/>
  <c r="AA10" i="11"/>
  <c r="P10" i="11"/>
  <c r="AC11" i="1" l="1" a="1"/>
  <c r="AC11" i="1" s="1"/>
  <c r="AE11" i="1" a="1"/>
  <c r="AE11" i="1" s="1"/>
  <c r="AG11" i="1" a="1"/>
  <c r="AG11" i="1" s="1"/>
  <c r="AI11" i="1" a="1"/>
  <c r="AI11" i="1" s="1"/>
  <c r="AK11" i="1" a="1"/>
  <c r="AK11" i="1" s="1"/>
  <c r="AC13" i="1" a="1"/>
  <c r="AC13" i="1" s="1"/>
  <c r="AE13" i="1" a="1"/>
  <c r="AE13" i="1" s="1"/>
  <c r="AG13" i="1" a="1"/>
  <c r="AG13" i="1" s="1"/>
  <c r="AI13" i="1" a="1"/>
  <c r="AI13" i="1" s="1"/>
  <c r="AK13" i="1" a="1"/>
  <c r="AK13" i="1" s="1"/>
  <c r="AC15" i="1" a="1"/>
  <c r="AC15" i="1" s="1"/>
  <c r="AE15" i="1" a="1"/>
  <c r="AE15" i="1" s="1"/>
  <c r="AG15" i="1" a="1"/>
  <c r="AG15" i="1" s="1"/>
  <c r="AI15" i="1" a="1"/>
  <c r="AI15" i="1" s="1"/>
  <c r="AK15" i="1" a="1"/>
  <c r="AK15" i="1" s="1"/>
  <c r="AC12" i="1" a="1"/>
  <c r="AC12" i="1" s="1"/>
  <c r="AE12" i="1" a="1"/>
  <c r="AE12" i="1" s="1"/>
  <c r="AG12" i="1" a="1"/>
  <c r="AG12" i="1" s="1"/>
  <c r="AI12" i="1" a="1"/>
  <c r="AI12" i="1" s="1"/>
  <c r="AK12" i="1" a="1"/>
  <c r="AK12" i="1" s="1"/>
  <c r="AC14" i="1" a="1"/>
  <c r="AC14" i="1" s="1"/>
  <c r="AE14" i="1" a="1"/>
  <c r="AE14" i="1" s="1"/>
  <c r="AG14" i="1" a="1"/>
  <c r="AG14" i="1" s="1"/>
  <c r="AI14" i="1" a="1"/>
  <c r="AI14" i="1" s="1"/>
  <c r="AK14" i="1" a="1"/>
  <c r="AK14" i="1" s="1"/>
  <c r="AC16" i="1" a="1"/>
  <c r="AC16" i="1" s="1"/>
  <c r="AE16" i="1" a="1"/>
  <c r="AE16" i="1" s="1"/>
  <c r="AG16" i="1" a="1"/>
  <c r="AG16" i="1" s="1"/>
  <c r="AI16" i="1" a="1"/>
  <c r="AI16" i="1" s="1"/>
  <c r="AK16" i="1" a="1"/>
  <c r="AK16" i="1" s="1"/>
  <c r="AC17" i="1" a="1"/>
  <c r="AC17" i="1" s="1"/>
  <c r="AE17" i="1" a="1"/>
  <c r="AE17" i="1" s="1"/>
  <c r="AG17" i="1" a="1"/>
  <c r="AG17" i="1" s="1"/>
  <c r="AI17" i="1" a="1"/>
  <c r="AI17" i="1" s="1"/>
  <c r="AK17" i="1" a="1"/>
  <c r="AK17" i="1" s="1"/>
  <c r="AC19" i="1" a="1"/>
  <c r="AC19" i="1" s="1"/>
  <c r="AE19" i="1" a="1"/>
  <c r="AE19" i="1" s="1"/>
  <c r="AG19" i="1" a="1"/>
  <c r="AG19" i="1" s="1"/>
  <c r="AI19" i="1" a="1"/>
  <c r="AI19" i="1" s="1"/>
  <c r="AK19" i="1" a="1"/>
  <c r="AK19" i="1" s="1"/>
  <c r="AC20" i="1" a="1"/>
  <c r="AC20" i="1" s="1"/>
  <c r="AE20" i="1" a="1"/>
  <c r="AE20" i="1" s="1"/>
  <c r="AG20" i="1" a="1"/>
  <c r="AG20" i="1" s="1"/>
  <c r="AI20" i="1" a="1"/>
  <c r="AI20" i="1" s="1"/>
  <c r="AK20" i="1" a="1"/>
  <c r="AK20" i="1" s="1"/>
  <c r="AC25" i="1" a="1"/>
  <c r="AC25" i="1" s="1"/>
  <c r="AE25" i="1" a="1"/>
  <c r="AE25" i="1" s="1"/>
  <c r="AG25" i="1" a="1"/>
  <c r="AG25" i="1" s="1"/>
  <c r="AI25" i="1" a="1"/>
  <c r="AI25" i="1" s="1"/>
  <c r="AK25" i="1" a="1"/>
  <c r="AK25" i="1" s="1"/>
  <c r="AK10" i="1" a="1"/>
  <c r="AK10" i="1" s="1"/>
  <c r="AI10" i="1" a="1"/>
  <c r="AI10" i="1" s="1"/>
  <c r="AG10" i="1" a="1"/>
  <c r="AG10" i="1" s="1"/>
  <c r="AE10" i="1" a="1"/>
  <c r="AE10" i="1" s="1"/>
  <c r="AC10" i="1" a="1"/>
  <c r="AC10" i="1" s="1"/>
  <c r="R11" i="1" l="1" a="1"/>
  <c r="R11" i="1" s="1"/>
  <c r="T11" i="1" a="1"/>
  <c r="T11" i="1" s="1"/>
  <c r="V11" i="1" a="1"/>
  <c r="V11" i="1" s="1"/>
  <c r="X11" i="1" a="1"/>
  <c r="X11" i="1" s="1"/>
  <c r="Z11" i="1" a="1"/>
  <c r="Z11" i="1" s="1"/>
  <c r="R13" i="1" a="1"/>
  <c r="R13" i="1" s="1"/>
  <c r="T13" i="1" a="1"/>
  <c r="T13" i="1" s="1"/>
  <c r="V13" i="1" a="1"/>
  <c r="V13" i="1" s="1"/>
  <c r="X13" i="1" a="1"/>
  <c r="X13" i="1" s="1"/>
  <c r="Z13" i="1" a="1"/>
  <c r="Z13" i="1" s="1"/>
  <c r="R15" i="1" a="1"/>
  <c r="R15" i="1" s="1"/>
  <c r="T15" i="1" a="1"/>
  <c r="T15" i="1" s="1"/>
  <c r="V15" i="1" a="1"/>
  <c r="V15" i="1" s="1"/>
  <c r="X15" i="1" a="1"/>
  <c r="X15" i="1" s="1"/>
  <c r="Z15" i="1" a="1"/>
  <c r="Z15" i="1" s="1"/>
  <c r="R12" i="1" a="1"/>
  <c r="R12" i="1" s="1"/>
  <c r="T12" i="1" a="1"/>
  <c r="T12" i="1" s="1"/>
  <c r="V12" i="1" a="1"/>
  <c r="V12" i="1" s="1"/>
  <c r="X12" i="1" a="1"/>
  <c r="X12" i="1" s="1"/>
  <c r="Z12" i="1" a="1"/>
  <c r="Z12" i="1" s="1"/>
  <c r="R14" i="1" a="1"/>
  <c r="R14" i="1" s="1"/>
  <c r="T14" i="1" a="1"/>
  <c r="T14" i="1" s="1"/>
  <c r="V14" i="1" a="1"/>
  <c r="V14" i="1" s="1"/>
  <c r="X14" i="1" a="1"/>
  <c r="X14" i="1" s="1"/>
  <c r="Z14" i="1" a="1"/>
  <c r="Z14" i="1" s="1"/>
  <c r="R16" i="1" a="1"/>
  <c r="R16" i="1" s="1"/>
  <c r="T16" i="1" a="1"/>
  <c r="T16" i="1" s="1"/>
  <c r="V16" i="1" a="1"/>
  <c r="V16" i="1" s="1"/>
  <c r="X16" i="1" a="1"/>
  <c r="X16" i="1" s="1"/>
  <c r="Z16" i="1" a="1"/>
  <c r="Z16" i="1" s="1"/>
  <c r="R17" i="1" a="1"/>
  <c r="R17" i="1" s="1"/>
  <c r="T17" i="1" a="1"/>
  <c r="T17" i="1" s="1"/>
  <c r="V17" i="1" a="1"/>
  <c r="V17" i="1" s="1"/>
  <c r="X17" i="1" a="1"/>
  <c r="X17" i="1" s="1"/>
  <c r="Z17" i="1" a="1"/>
  <c r="Z17" i="1" s="1"/>
  <c r="R19" i="1" a="1"/>
  <c r="R19" i="1" s="1"/>
  <c r="T19" i="1" a="1"/>
  <c r="T19" i="1" s="1"/>
  <c r="V19" i="1" a="1"/>
  <c r="V19" i="1" s="1"/>
  <c r="X19" i="1" a="1"/>
  <c r="X19" i="1" s="1"/>
  <c r="Z19" i="1" a="1"/>
  <c r="Z19" i="1" s="1"/>
  <c r="R20" i="1" a="1"/>
  <c r="R20" i="1" s="1"/>
  <c r="T20" i="1" a="1"/>
  <c r="T20" i="1" s="1"/>
  <c r="V20" i="1" a="1"/>
  <c r="V20" i="1" s="1"/>
  <c r="X20" i="1" a="1"/>
  <c r="X20" i="1" s="1"/>
  <c r="Z20" i="1" a="1"/>
  <c r="Z20" i="1" s="1"/>
  <c r="R18" i="1" a="1"/>
  <c r="R18" i="1" s="1"/>
  <c r="T18" i="1" a="1"/>
  <c r="T18" i="1" s="1"/>
  <c r="V18" i="1" a="1"/>
  <c r="V18" i="1" s="1"/>
  <c r="X18" i="1" a="1"/>
  <c r="X18" i="1" s="1"/>
  <c r="Z18" i="1" a="1"/>
  <c r="Z18" i="1" s="1"/>
  <c r="R22" i="1" a="1"/>
  <c r="R22" i="1" s="1"/>
  <c r="T22" i="1" a="1"/>
  <c r="T22" i="1" s="1"/>
  <c r="V22" i="1" a="1"/>
  <c r="V22" i="1" s="1"/>
  <c r="X22" i="1" a="1"/>
  <c r="X22" i="1" s="1"/>
  <c r="Z22" i="1" a="1"/>
  <c r="Z22" i="1" s="1"/>
  <c r="R23" i="1" a="1"/>
  <c r="R23" i="1" s="1"/>
  <c r="T23" i="1" a="1"/>
  <c r="T23" i="1" s="1"/>
  <c r="V23" i="1" a="1"/>
  <c r="V23" i="1" s="1"/>
  <c r="X23" i="1" a="1"/>
  <c r="X23" i="1" s="1"/>
  <c r="Z23" i="1" a="1"/>
  <c r="Z23" i="1" s="1"/>
  <c r="R29" i="1" a="1"/>
  <c r="R29" i="1" s="1"/>
  <c r="T29" i="1" a="1"/>
  <c r="T29" i="1" s="1"/>
  <c r="V29" i="1" a="1"/>
  <c r="V29" i="1" s="1"/>
  <c r="X29" i="1" a="1"/>
  <c r="X29" i="1" s="1"/>
  <c r="Z29" i="1" a="1"/>
  <c r="Z29" i="1" s="1"/>
  <c r="Z10" i="1" a="1"/>
  <c r="Z10" i="1" s="1"/>
  <c r="X10" i="1" a="1"/>
  <c r="X10" i="1" s="1"/>
  <c r="V10" i="1" a="1"/>
  <c r="V10" i="1" s="1"/>
  <c r="T10" i="1" a="1"/>
  <c r="T10" i="1" s="1"/>
  <c r="R10" i="1" a="1"/>
  <c r="R10" i="1" s="1"/>
  <c r="AW11" i="1" l="1"/>
  <c r="BH11" i="1"/>
  <c r="BS11" i="1"/>
  <c r="AW13" i="1"/>
  <c r="BH13" i="1"/>
  <c r="BS13" i="1"/>
  <c r="AW15" i="1"/>
  <c r="BH15" i="1"/>
  <c r="BS15" i="1"/>
  <c r="AW12" i="1"/>
  <c r="BH12" i="1"/>
  <c r="BS12" i="1"/>
  <c r="AW14" i="1"/>
  <c r="BH14" i="1"/>
  <c r="BS14" i="1"/>
  <c r="AW16" i="1"/>
  <c r="BH16" i="1"/>
  <c r="BS16" i="1"/>
  <c r="AW17" i="1"/>
  <c r="BH17" i="1"/>
  <c r="BS17" i="1"/>
  <c r="AW19" i="1"/>
  <c r="BH19" i="1"/>
  <c r="BS19" i="1"/>
  <c r="AW20" i="1"/>
  <c r="BH20" i="1"/>
  <c r="BS20" i="1"/>
  <c r="AW18" i="1"/>
  <c r="BH18" i="1"/>
  <c r="BS18" i="1"/>
  <c r="AW21" i="1"/>
  <c r="BH21" i="1"/>
  <c r="BS21" i="1"/>
  <c r="AW22" i="1"/>
  <c r="BH22" i="1"/>
  <c r="BS22" i="1"/>
  <c r="AW23" i="1"/>
  <c r="BH23" i="1"/>
  <c r="BS23" i="1"/>
  <c r="AW25" i="1"/>
  <c r="BH25" i="1"/>
  <c r="BS25" i="1"/>
  <c r="AW28" i="1"/>
  <c r="BH28" i="1"/>
  <c r="BS28" i="1"/>
  <c r="AW29" i="1"/>
  <c r="BH29" i="1"/>
  <c r="BS29" i="1"/>
  <c r="O10" i="1" l="1" a="1"/>
  <c r="O10" i="1" s="1"/>
  <c r="M10" i="1" a="1"/>
  <c r="M10" i="1" s="1"/>
  <c r="K10" i="1" a="1"/>
  <c r="K10" i="1" s="1"/>
  <c r="I10" i="1" a="1"/>
  <c r="I10" i="1" s="1"/>
  <c r="G10" i="1" l="1" a="1"/>
  <c r="G10" i="1" s="1"/>
  <c r="AL22" i="1"/>
  <c r="AA14" i="1"/>
  <c r="AA12" i="1"/>
  <c r="AA11" i="1"/>
  <c r="P20" i="1"/>
  <c r="AA16" i="1"/>
  <c r="AL11" i="1"/>
  <c r="P25" i="1"/>
  <c r="AA18" i="1"/>
  <c r="AL18" i="1"/>
  <c r="AL12" i="1"/>
  <c r="AL29" i="1"/>
  <c r="AL23" i="1"/>
  <c r="AL19" i="1"/>
  <c r="AA15" i="1"/>
  <c r="AA17" i="1"/>
  <c r="AL15" i="1"/>
  <c r="AA22" i="1"/>
  <c r="P29" i="1"/>
  <c r="P23" i="1"/>
  <c r="P22" i="1"/>
  <c r="AL16" i="1"/>
  <c r="AL14" i="1"/>
  <c r="AL28" i="1"/>
  <c r="AL25" i="1"/>
  <c r="AL21" i="1"/>
  <c r="AL20" i="1"/>
  <c r="AL17" i="1"/>
  <c r="AA13" i="1"/>
  <c r="AA21" i="1"/>
  <c r="AA29" i="1"/>
  <c r="AA25" i="1"/>
  <c r="AA23" i="1"/>
  <c r="AA20" i="1"/>
  <c r="AA19" i="1"/>
  <c r="AA28" i="1"/>
  <c r="AL13" i="1"/>
  <c r="P12" i="1" l="1"/>
  <c r="P14" i="1"/>
  <c r="P15" i="1"/>
  <c r="P21" i="1"/>
  <c r="P11" i="1"/>
  <c r="P16" i="1"/>
  <c r="P17" i="1"/>
  <c r="P28" i="1"/>
  <c r="P19" i="1"/>
  <c r="P13" i="1" l="1"/>
  <c r="P18" i="1"/>
  <c r="I29" i="22" l="1"/>
  <c r="I29" i="19"/>
  <c r="I29" i="20"/>
  <c r="I29" i="21"/>
  <c r="I11" i="22"/>
  <c r="I12" i="22"/>
  <c r="I14" i="22"/>
  <c r="I13" i="22"/>
  <c r="I16" i="22"/>
  <c r="I15" i="22"/>
  <c r="I18" i="22"/>
  <c r="I17" i="22"/>
  <c r="I19" i="22"/>
  <c r="I21" i="22"/>
  <c r="I20" i="22"/>
  <c r="I23" i="22"/>
  <c r="I22" i="22"/>
  <c r="I25" i="22"/>
  <c r="I26" i="22"/>
  <c r="I27" i="22"/>
  <c r="I28" i="22"/>
  <c r="I11" i="21"/>
  <c r="I12" i="21"/>
  <c r="I13" i="21"/>
  <c r="I14" i="21"/>
  <c r="I15" i="21"/>
  <c r="I16" i="21"/>
  <c r="I21" i="21"/>
  <c r="I18" i="21"/>
  <c r="I17" i="21"/>
  <c r="I23" i="21"/>
  <c r="I19" i="21"/>
  <c r="I25" i="21"/>
  <c r="I24" i="21"/>
  <c r="I22" i="21"/>
  <c r="I26" i="21"/>
  <c r="I27" i="21"/>
  <c r="I28" i="21"/>
  <c r="I10" i="21"/>
  <c r="I11" i="20"/>
  <c r="I12" i="20"/>
  <c r="I13" i="20"/>
  <c r="I17" i="20"/>
  <c r="I14" i="20"/>
  <c r="I16" i="20"/>
  <c r="I15" i="20"/>
  <c r="I19" i="20"/>
  <c r="I18" i="20"/>
  <c r="I21" i="20"/>
  <c r="I20" i="20"/>
  <c r="I23" i="20"/>
  <c r="I22" i="20"/>
  <c r="I25" i="20"/>
  <c r="I26" i="20"/>
  <c r="I27" i="20"/>
  <c r="I28" i="20"/>
  <c r="I10" i="20"/>
  <c r="I11" i="19"/>
  <c r="I12" i="19"/>
  <c r="I15" i="19"/>
  <c r="I14" i="19"/>
  <c r="I16" i="19"/>
  <c r="I13" i="19"/>
  <c r="I17" i="19"/>
  <c r="I18" i="19"/>
  <c r="I19" i="19"/>
  <c r="I20" i="19"/>
  <c r="I21" i="19"/>
  <c r="I22" i="19"/>
  <c r="I23" i="19"/>
  <c r="I24" i="19"/>
  <c r="I25" i="19"/>
  <c r="I26" i="19"/>
  <c r="I28" i="19"/>
  <c r="I10" i="19"/>
  <c r="L19" i="34"/>
  <c r="L26" i="34"/>
  <c r="L20" i="34"/>
  <c r="L21" i="34"/>
  <c r="S25" i="34"/>
  <c r="S22" i="34"/>
  <c r="A26" i="34"/>
  <c r="A19" i="34"/>
  <c r="S15" i="34" l="1"/>
  <c r="L15" i="34"/>
  <c r="S17" i="34"/>
  <c r="S10" i="34"/>
  <c r="L24" i="34"/>
  <c r="L12" i="34"/>
  <c r="L22" i="34"/>
  <c r="Z10" i="34"/>
  <c r="S21" i="34"/>
  <c r="L23" i="34"/>
  <c r="S11" i="34"/>
  <c r="L11" i="34"/>
  <c r="L25" i="34"/>
  <c r="L16" i="34"/>
  <c r="L14" i="34"/>
  <c r="L17" i="34"/>
  <c r="S19" i="34"/>
  <c r="S14" i="34"/>
  <c r="L18" i="34"/>
  <c r="S20" i="34"/>
  <c r="S23" i="34"/>
  <c r="S18" i="34"/>
  <c r="S12" i="34"/>
  <c r="S26" i="34"/>
  <c r="E26" i="34" s="1"/>
  <c r="S16" i="34"/>
  <c r="S24" i="34"/>
  <c r="L10" i="34"/>
  <c r="E19" i="34" l="1"/>
  <c r="A25" i="1" l="1"/>
  <c r="A51" i="50" l="1"/>
  <c r="A50" i="50"/>
  <c r="A49" i="50"/>
  <c r="A48" i="50"/>
  <c r="A47" i="50"/>
  <c r="A46" i="50"/>
  <c r="A45" i="50"/>
  <c r="A44" i="50"/>
  <c r="A43" i="50"/>
  <c r="A42" i="50"/>
  <c r="A41" i="50"/>
  <c r="A40" i="50"/>
  <c r="A39" i="50"/>
  <c r="A38" i="50"/>
  <c r="A37" i="50"/>
  <c r="A36" i="50"/>
  <c r="A35" i="50"/>
  <c r="A34" i="50"/>
  <c r="A33" i="50"/>
  <c r="A32" i="50"/>
  <c r="A31" i="50"/>
  <c r="A30" i="50"/>
  <c r="A29" i="50"/>
  <c r="A28" i="50"/>
  <c r="A27" i="50"/>
  <c r="A26" i="50"/>
  <c r="A25" i="50"/>
  <c r="A24" i="50"/>
  <c r="A23" i="50"/>
  <c r="A22" i="50"/>
  <c r="A21" i="50"/>
  <c r="A20" i="50"/>
  <c r="A19" i="50"/>
  <c r="A18" i="50"/>
  <c r="A17" i="50"/>
  <c r="A16" i="50"/>
  <c r="A15" i="50"/>
  <c r="A14" i="50"/>
  <c r="A13" i="50"/>
  <c r="A12" i="50"/>
  <c r="A11" i="50"/>
  <c r="A10" i="50"/>
  <c r="A9" i="50"/>
  <c r="A8" i="50"/>
  <c r="A7" i="50"/>
  <c r="A6" i="50"/>
  <c r="A5" i="50"/>
  <c r="A4" i="50"/>
  <c r="A3" i="50"/>
  <c r="A2" i="50"/>
  <c r="A14" i="34"/>
  <c r="A24" i="34"/>
  <c r="A21" i="11"/>
  <c r="A11" i="11"/>
  <c r="A13" i="11"/>
  <c r="A26" i="11"/>
  <c r="A24" i="11"/>
  <c r="A19" i="11"/>
  <c r="A14" i="11"/>
  <c r="A10" i="11"/>
  <c r="A17" i="11"/>
  <c r="A28" i="11"/>
  <c r="A15" i="11"/>
  <c r="A16" i="11"/>
  <c r="A25" i="11"/>
  <c r="A27" i="11"/>
  <c r="A23" i="11"/>
  <c r="A18" i="11"/>
  <c r="A20" i="11"/>
  <c r="A12" i="11"/>
  <c r="E10" i="21" l="1"/>
  <c r="E16" i="19"/>
  <c r="E25" i="20"/>
  <c r="E26" i="21"/>
  <c r="E19" i="22"/>
  <c r="E17" i="19"/>
  <c r="E10" i="20"/>
  <c r="E12" i="20"/>
  <c r="E20" i="20"/>
  <c r="E11" i="21"/>
  <c r="E13" i="22"/>
  <c r="E14" i="20"/>
  <c r="E17" i="20"/>
  <c r="E24" i="21"/>
  <c r="E17" i="21"/>
  <c r="E10" i="22"/>
  <c r="E24" i="22"/>
  <c r="E25" i="19"/>
  <c r="E28" i="20"/>
  <c r="E11" i="20"/>
  <c r="E20" i="21"/>
  <c r="E14" i="21"/>
  <c r="E23" i="22"/>
  <c r="E12" i="22"/>
  <c r="E13" i="20"/>
  <c r="E24" i="19"/>
  <c r="E27" i="20"/>
  <c r="E19" i="20"/>
  <c r="E22" i="21"/>
  <c r="E16" i="21"/>
  <c r="E22" i="22"/>
  <c r="E17" i="22"/>
  <c r="E13" i="21"/>
  <c r="E21" i="19"/>
  <c r="E15" i="20"/>
  <c r="E25" i="21"/>
  <c r="E15" i="21"/>
  <c r="E27" i="22"/>
  <c r="E18" i="22"/>
  <c r="E22" i="19"/>
  <c r="E16" i="20"/>
  <c r="E27" i="21"/>
  <c r="E12" i="21"/>
  <c r="E26" i="22"/>
  <c r="E11" i="22"/>
  <c r="E15" i="22"/>
  <c r="E20" i="19"/>
  <c r="E26" i="20"/>
  <c r="E18" i="21"/>
  <c r="E25" i="22"/>
  <c r="E14" i="22"/>
  <c r="E18" i="19"/>
  <c r="E18" i="20"/>
  <c r="E21" i="21"/>
  <c r="E20" i="22"/>
  <c r="E19" i="19"/>
  <c r="E21" i="20"/>
  <c r="E23" i="21"/>
  <c r="E21" i="22"/>
  <c r="E24" i="20"/>
  <c r="E13" i="19"/>
  <c r="E22" i="20"/>
  <c r="E19" i="21"/>
  <c r="E16" i="22"/>
  <c r="E28" i="19"/>
  <c r="E27" i="19"/>
  <c r="E14" i="19"/>
  <c r="E12" i="19"/>
  <c r="E26" i="19"/>
  <c r="E15" i="19"/>
  <c r="E11" i="19"/>
  <c r="L13" i="34"/>
  <c r="E24" i="34" l="1"/>
  <c r="E20" i="11"/>
  <c r="E23" i="11"/>
  <c r="E18" i="11"/>
  <c r="A16" i="1" l="1"/>
  <c r="A23" i="1"/>
  <c r="A29" i="1"/>
  <c r="A22" i="1"/>
  <c r="A20" i="1"/>
  <c r="A19" i="20" l="1"/>
  <c r="A11" i="20"/>
  <c r="A17" i="20"/>
  <c r="A13" i="20"/>
  <c r="A12" i="20"/>
  <c r="A25" i="20"/>
  <c r="A22" i="20"/>
  <c r="A21" i="20"/>
  <c r="A18" i="20"/>
  <c r="A26" i="20"/>
  <c r="A16" i="20"/>
  <c r="A15" i="20"/>
  <c r="A23" i="20"/>
  <c r="A27" i="20"/>
  <c r="A28" i="20"/>
  <c r="A14" i="20"/>
  <c r="A24" i="20"/>
  <c r="A20" i="20"/>
  <c r="A29" i="20"/>
  <c r="A30" i="20"/>
  <c r="A31" i="20"/>
  <c r="A32" i="20"/>
  <c r="A10" i="20"/>
  <c r="A12" i="21"/>
  <c r="A15" i="21"/>
  <c r="A16" i="21"/>
  <c r="A14" i="21"/>
  <c r="A17" i="21"/>
  <c r="A13" i="21"/>
  <c r="A11" i="21"/>
  <c r="A26" i="21"/>
  <c r="A19" i="21"/>
  <c r="A23" i="21"/>
  <c r="A21" i="21"/>
  <c r="A18" i="21"/>
  <c r="A27" i="21"/>
  <c r="A25" i="21"/>
  <c r="A22" i="21"/>
  <c r="A20" i="21"/>
  <c r="A24" i="21"/>
  <c r="A28" i="21"/>
  <c r="A29" i="21"/>
  <c r="A30" i="21"/>
  <c r="A31" i="21"/>
  <c r="A32" i="21"/>
  <c r="A10" i="21"/>
  <c r="A10" i="34"/>
  <c r="A15" i="34"/>
  <c r="A20" i="34"/>
  <c r="A17" i="34"/>
  <c r="A18" i="34"/>
  <c r="A21" i="34"/>
  <c r="A12" i="34"/>
  <c r="A25" i="34"/>
  <c r="A23" i="34"/>
  <c r="A13" i="34"/>
  <c r="A16" i="34"/>
  <c r="A11" i="34"/>
  <c r="A22" i="34"/>
  <c r="A11" i="19"/>
  <c r="A12" i="19"/>
  <c r="A15" i="19"/>
  <c r="A14" i="19"/>
  <c r="A17" i="19"/>
  <c r="A16" i="19"/>
  <c r="A13" i="19"/>
  <c r="A19" i="19"/>
  <c r="A18" i="19"/>
  <c r="A20" i="19"/>
  <c r="A22" i="19"/>
  <c r="A21" i="19"/>
  <c r="A24" i="19"/>
  <c r="A25" i="19"/>
  <c r="A26" i="19"/>
  <c r="A27" i="19"/>
  <c r="A28" i="19"/>
  <c r="A23" i="19"/>
  <c r="A29" i="19"/>
  <c r="A30" i="19"/>
  <c r="A31" i="19"/>
  <c r="A32" i="19"/>
  <c r="A10" i="19"/>
  <c r="E20" i="34" l="1"/>
  <c r="E18" i="34"/>
  <c r="A18" i="1" l="1"/>
  <c r="P29" i="20"/>
  <c r="P30" i="20"/>
  <c r="P29" i="21"/>
  <c r="P30" i="21"/>
  <c r="A13" i="1" l="1"/>
  <c r="A14" i="1"/>
  <c r="A15" i="1"/>
  <c r="A10" i="1"/>
  <c r="A19" i="1"/>
  <c r="A17" i="1"/>
  <c r="A21" i="1"/>
  <c r="A28" i="1"/>
  <c r="A11" i="1"/>
  <c r="A12" i="1"/>
  <c r="BS10" i="1" l="1"/>
  <c r="BH10" i="1" l="1"/>
  <c r="AW10" i="1" l="1"/>
  <c r="P31" i="20" l="1"/>
  <c r="P31" i="19" l="1"/>
  <c r="P29" i="22"/>
  <c r="P32" i="22"/>
  <c r="P30" i="22"/>
  <c r="P31" i="22"/>
  <c r="P32" i="21"/>
  <c r="P31" i="21"/>
  <c r="P32" i="20"/>
  <c r="P30" i="19"/>
  <c r="P32" i="19"/>
  <c r="P29" i="19"/>
  <c r="E28" i="1" l="1"/>
  <c r="E18" i="1"/>
  <c r="P10" i="1" l="1"/>
  <c r="E21" i="1"/>
  <c r="E10" i="19" l="1"/>
  <c r="G24" i="22" l="1"/>
  <c r="P24" i="22" s="1"/>
  <c r="G25" i="21"/>
  <c r="P25" i="21" s="1"/>
  <c r="G22" i="21"/>
  <c r="P22" i="21" s="1"/>
  <c r="G13" i="21"/>
  <c r="P13" i="21" s="1"/>
  <c r="G24" i="21"/>
  <c r="P24" i="21" s="1"/>
  <c r="G28" i="21"/>
  <c r="P28" i="21" s="1"/>
  <c r="G27" i="21"/>
  <c r="P27" i="21" s="1"/>
  <c r="G11" i="21"/>
  <c r="P11" i="21" s="1"/>
  <c r="G17" i="21"/>
  <c r="P17" i="21" s="1"/>
  <c r="G19" i="21"/>
  <c r="P19" i="21" s="1"/>
  <c r="G20" i="21"/>
  <c r="P20" i="21" s="1"/>
  <c r="G18" i="21"/>
  <c r="P18" i="21" s="1"/>
  <c r="G15" i="21"/>
  <c r="P15" i="21" s="1"/>
  <c r="G12" i="21"/>
  <c r="P12" i="21" s="1"/>
  <c r="G23" i="21"/>
  <c r="P23" i="21" s="1"/>
  <c r="G21" i="21"/>
  <c r="P21" i="21" s="1"/>
  <c r="G26" i="21"/>
  <c r="P26" i="21" s="1"/>
  <c r="G14" i="21"/>
  <c r="P14" i="21" s="1"/>
  <c r="G16" i="21"/>
  <c r="P16" i="21" s="1"/>
  <c r="G10" i="21"/>
  <c r="P10" i="21" s="1"/>
  <c r="G24" i="20"/>
  <c r="P24" i="20" s="1"/>
  <c r="G26" i="20" l="1"/>
  <c r="G12" i="20"/>
  <c r="G18" i="20"/>
  <c r="P18" i="20" s="1"/>
  <c r="G15" i="20"/>
  <c r="G16" i="20"/>
  <c r="G21" i="20"/>
  <c r="G14" i="20"/>
  <c r="G20" i="20"/>
  <c r="G23" i="20"/>
  <c r="P23" i="20" s="1"/>
  <c r="G22" i="20"/>
  <c r="G28" i="20"/>
  <c r="G27" i="20"/>
  <c r="G11" i="20"/>
  <c r="G10" i="20"/>
  <c r="G19" i="20"/>
  <c r="P19" i="20" s="1"/>
  <c r="G17" i="20"/>
  <c r="G13" i="20"/>
  <c r="G25" i="20"/>
  <c r="G25" i="22"/>
  <c r="G18" i="22"/>
  <c r="G16" i="22"/>
  <c r="G10" i="22"/>
  <c r="G12" i="22"/>
  <c r="G20" i="22"/>
  <c r="G21" i="22"/>
  <c r="G13" i="22"/>
  <c r="G14" i="22"/>
  <c r="G17" i="22"/>
  <c r="G28" i="22"/>
  <c r="G19" i="22"/>
  <c r="G11" i="22"/>
  <c r="P11" i="22" s="1"/>
  <c r="G22" i="22"/>
  <c r="G26" i="22"/>
  <c r="G27" i="22"/>
  <c r="G15" i="22"/>
  <c r="G23" i="22"/>
  <c r="P11" i="20" l="1"/>
  <c r="P14" i="20"/>
  <c r="P26" i="20"/>
  <c r="P15" i="20"/>
  <c r="P21" i="20"/>
  <c r="P25" i="20"/>
  <c r="P13" i="20"/>
  <c r="P17" i="20"/>
  <c r="P27" i="20"/>
  <c r="P16" i="20"/>
  <c r="P22" i="20"/>
  <c r="P10" i="20"/>
  <c r="P20" i="20"/>
  <c r="P12" i="20"/>
  <c r="P28" i="20"/>
  <c r="P27" i="22"/>
  <c r="P17" i="22"/>
  <c r="P20" i="22"/>
  <c r="P23" i="22"/>
  <c r="P19" i="22"/>
  <c r="P21" i="22"/>
  <c r="P15" i="22"/>
  <c r="P28" i="22"/>
  <c r="P12" i="22"/>
  <c r="P26" i="22"/>
  <c r="P14" i="22"/>
  <c r="P16" i="22"/>
  <c r="P22" i="22"/>
  <c r="P13" i="22"/>
  <c r="P18" i="22"/>
  <c r="P25" i="22"/>
  <c r="G27" i="19" l="1"/>
  <c r="P27" i="19" s="1"/>
  <c r="G22" i="19" l="1"/>
  <c r="G11" i="19"/>
  <c r="G24" i="19"/>
  <c r="P24" i="19" s="1"/>
  <c r="G26" i="19"/>
  <c r="G17" i="19"/>
  <c r="G21" i="19"/>
  <c r="G18" i="19"/>
  <c r="G28" i="19"/>
  <c r="G15" i="19"/>
  <c r="P15" i="19" s="1"/>
  <c r="G25" i="19"/>
  <c r="G10" i="19"/>
  <c r="G19" i="19"/>
  <c r="G16" i="19"/>
  <c r="G23" i="19"/>
  <c r="G20" i="19"/>
  <c r="P20" i="19" s="1"/>
  <c r="G13" i="19"/>
  <c r="G12" i="19"/>
  <c r="G14" i="19"/>
  <c r="P19" i="19" l="1"/>
  <c r="P12" i="19"/>
  <c r="P13" i="19"/>
  <c r="P25" i="19"/>
  <c r="P26" i="19"/>
  <c r="P21" i="19"/>
  <c r="P10" i="19"/>
  <c r="P23" i="19"/>
  <c r="P11" i="19"/>
  <c r="P14" i="19"/>
  <c r="P17" i="19"/>
  <c r="P28" i="19"/>
  <c r="P16" i="19"/>
  <c r="P18" i="19"/>
  <c r="P22" i="19"/>
  <c r="E24" i="11" l="1"/>
  <c r="E17" i="11"/>
  <c r="E14" i="11"/>
  <c r="E11" i="34"/>
  <c r="AA10" i="1"/>
  <c r="E17" i="34"/>
  <c r="E10" i="34"/>
  <c r="E28" i="11"/>
  <c r="E12" i="34"/>
  <c r="E25" i="34" l="1"/>
  <c r="E11" i="11"/>
  <c r="S13" i="34"/>
  <c r="E13" i="34" s="1"/>
  <c r="E22" i="34"/>
  <c r="E27" i="11"/>
  <c r="E21" i="34"/>
  <c r="E16" i="34"/>
  <c r="E16" i="11"/>
  <c r="E21" i="11"/>
  <c r="E26" i="11"/>
  <c r="E15" i="11"/>
  <c r="E19" i="11"/>
  <c r="E10" i="11"/>
  <c r="E14" i="34"/>
  <c r="E25" i="11"/>
  <c r="E13" i="11"/>
  <c r="E23" i="34"/>
  <c r="E12" i="11"/>
  <c r="E15" i="34"/>
  <c r="E29" i="1" l="1"/>
  <c r="E23" i="1"/>
  <c r="E22" i="1"/>
  <c r="I10" i="22" l="1"/>
  <c r="P10" i="22" s="1"/>
  <c r="E20" i="1" l="1"/>
  <c r="E12" i="1"/>
  <c r="E17" i="1"/>
  <c r="E14" i="1"/>
  <c r="E19" i="1"/>
  <c r="E11" i="1" l="1"/>
  <c r="E13" i="1"/>
  <c r="E15" i="1"/>
  <c r="E25" i="1"/>
  <c r="E16" i="1"/>
  <c r="AL10" i="1"/>
  <c r="E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<sst xmlns="http://schemas.openxmlformats.org/spreadsheetml/2006/main" count="1863" uniqueCount="364">
  <si>
    <t>POS</t>
  </si>
  <si>
    <t>NOMBRE</t>
  </si>
  <si>
    <t>CLUB</t>
  </si>
  <si>
    <t>TOTAL VALIDA</t>
  </si>
  <si>
    <t>TOTAL TEMPORADA</t>
  </si>
  <si>
    <t>TITANES EN LINEA</t>
  </si>
  <si>
    <t>LOS TITANES</t>
  </si>
  <si>
    <t>TOTAL PUNTOS</t>
  </si>
  <si>
    <t>ESTRELLAS EN LINEA</t>
  </si>
  <si>
    <t>CORRECAMINOS EN ACCION</t>
  </si>
  <si>
    <t>SKATE SPEED</t>
  </si>
  <si>
    <t>7 DAMAS</t>
  </si>
  <si>
    <t>ESCALAFON DEPARTAMENTAL</t>
  </si>
  <si>
    <t>TEMPORADA 2022-2023</t>
  </si>
  <si>
    <t>COMFANORTE</t>
  </si>
  <si>
    <t>PUMAS SOBRE RUEDAS</t>
  </si>
  <si>
    <t>7 VARONES</t>
  </si>
  <si>
    <t>8 DAMAS</t>
  </si>
  <si>
    <t>RAPIDOS Y FURIOSOS</t>
  </si>
  <si>
    <t>WINNERS</t>
  </si>
  <si>
    <t>TIGRES EN LINEA</t>
  </si>
  <si>
    <t>RUEDAS DEL NORTE</t>
  </si>
  <si>
    <t>NORTH SKATE</t>
  </si>
  <si>
    <t>8 VARONES</t>
  </si>
  <si>
    <t>ROLLER ATALAYA</t>
  </si>
  <si>
    <t>9 DAMAS</t>
  </si>
  <si>
    <t>REAL JUEGO LIMPIO</t>
  </si>
  <si>
    <t>9 VARONES</t>
  </si>
  <si>
    <t>SKATE ELITE</t>
  </si>
  <si>
    <t>10 VARONES</t>
  </si>
  <si>
    <t>11 DAMAS</t>
  </si>
  <si>
    <t>10 DAMAS</t>
  </si>
  <si>
    <t>FLASH STAR</t>
  </si>
  <si>
    <t>11 VARONES</t>
  </si>
  <si>
    <t>12 DAMAS</t>
  </si>
  <si>
    <t>12 VARONES</t>
  </si>
  <si>
    <t>JUNIOR DAMAS</t>
  </si>
  <si>
    <t>OCAÑA SOBRE RUEDAS</t>
  </si>
  <si>
    <t>MAYE SKATE</t>
  </si>
  <si>
    <t>MUNICIPIO</t>
  </si>
  <si>
    <t>VALIDAS DEPARTAMENTALES</t>
  </si>
  <si>
    <t>I VALIDA</t>
  </si>
  <si>
    <t>II VALIDA</t>
  </si>
  <si>
    <t>III VALIDA</t>
  </si>
  <si>
    <t>IV VALIDA</t>
  </si>
  <si>
    <t>V VALIDA</t>
  </si>
  <si>
    <t>VI VALIDA</t>
  </si>
  <si>
    <t>CUCUTA</t>
  </si>
  <si>
    <t>LOS PATIOS</t>
  </si>
  <si>
    <t>PAMPLONA</t>
  </si>
  <si>
    <t>VILLA DEL ROSARIO</t>
  </si>
  <si>
    <t>OCAÑA</t>
  </si>
  <si>
    <t>EL ZULIA</t>
  </si>
  <si>
    <t>MEGAPATIN</t>
  </si>
  <si>
    <t>DANGEROUS SKATE</t>
  </si>
  <si>
    <t>PANTERAS EN LINEA</t>
  </si>
  <si>
    <t>MENORES</t>
  </si>
  <si>
    <t>TRANSICION</t>
  </si>
  <si>
    <t>GENERAL</t>
  </si>
  <si>
    <t>JUNIOR VARONES</t>
  </si>
  <si>
    <t>TEMPORADA 2023-2024</t>
  </si>
  <si>
    <t>No.</t>
  </si>
  <si>
    <t>PREJUVENIL DAMAS</t>
  </si>
  <si>
    <t>JUVENIL DAMAS</t>
  </si>
  <si>
    <t>JUVENIL VARONES</t>
  </si>
  <si>
    <t>MAYORES DAMAS</t>
  </si>
  <si>
    <t>PREJUVENIL VARONES</t>
  </si>
  <si>
    <t>MAYORES VARONES</t>
  </si>
  <si>
    <t>II VALIDA DEPARTAMENTAL</t>
  </si>
  <si>
    <t>III VALIDA DEPARTAMENTAL</t>
  </si>
  <si>
    <t>IV VALIDA DEPARTAMENTAL</t>
  </si>
  <si>
    <t>V VALIDA DEPARTAMENTAL</t>
  </si>
  <si>
    <t>VI VALIDA DEPARTAMENTAL</t>
  </si>
  <si>
    <t>PUNTOS</t>
  </si>
  <si>
    <t>JUNIOR DAMAS (VELOCIDAD)</t>
  </si>
  <si>
    <t>MAYORES</t>
  </si>
  <si>
    <t>CATEGORIAS</t>
  </si>
  <si>
    <t>EVENTO</t>
  </si>
  <si>
    <t>TEMPORADA</t>
  </si>
  <si>
    <t>FECHA</t>
  </si>
  <si>
    <t>SEDE</t>
  </si>
  <si>
    <t>I VALIDA DEPARTAMENTAL</t>
  </si>
  <si>
    <t>SEPTIEMBRE 1 Y 2 DE 2023</t>
  </si>
  <si>
    <t>CUCUTA - NORTE DE SANTANDER</t>
  </si>
  <si>
    <t>11 DAMAS NOVATO</t>
  </si>
  <si>
    <t>11 VARONES NOVATO</t>
  </si>
  <si>
    <t>12 DAMAS NOVATO</t>
  </si>
  <si>
    <t>12 VARONES NOVATO</t>
  </si>
  <si>
    <t>UNICA DAMAS NOVATO</t>
  </si>
  <si>
    <t>UNICA VARONES NOVATO</t>
  </si>
  <si>
    <t>NORTE PATIN</t>
  </si>
  <si>
    <t>FENIX ONFIRE</t>
  </si>
  <si>
    <t>JUNIOR DAMAS (FONDO)</t>
  </si>
  <si>
    <t>JUNIOR VARONES (VELOCIDAD)</t>
  </si>
  <si>
    <t>JUNIOR VARONES (FONDO)</t>
  </si>
  <si>
    <t>PREJUVENIL DAMAS (VELOCIDAD)</t>
  </si>
  <si>
    <t>PREJUVENIL VARONES (FONDO)</t>
  </si>
  <si>
    <t>PREJUVENIL DAMAS (FONDO)</t>
  </si>
  <si>
    <t>JUVENIL DAMAS (FONDO)</t>
  </si>
  <si>
    <t>JUVENIL VARONES (FONDO)</t>
  </si>
  <si>
    <t>JUVENIL DAMAS (VELOCIDAD)</t>
  </si>
  <si>
    <t>PREJUVENIL VARONES (VELOCIDAD)</t>
  </si>
  <si>
    <t>JUVENIL VARONES (VELOCIDAD)</t>
  </si>
  <si>
    <t>MAYORES VARONES (FONDO)</t>
  </si>
  <si>
    <t>MAYORES DAMAS (FONDO)</t>
  </si>
  <si>
    <t>MAYORES DAMAS (VELOCIDAD)</t>
  </si>
  <si>
    <t>MAYORES VARONES (VELOCIDAD)</t>
  </si>
  <si>
    <t>REA</t>
  </si>
  <si>
    <t>REM</t>
  </si>
  <si>
    <t>HAB</t>
  </si>
  <si>
    <t>PEL</t>
  </si>
  <si>
    <t>ELM</t>
  </si>
  <si>
    <t>VAC</t>
  </si>
  <si>
    <t>P+E</t>
  </si>
  <si>
    <t>PTOS</t>
  </si>
  <si>
    <t>RPC</t>
  </si>
  <si>
    <t>PL</t>
  </si>
  <si>
    <t>DANNA GABRIELA PÉREZ ARÉVALO</t>
  </si>
  <si>
    <t>NICOL VALERIA BERNAL BLANCO</t>
  </si>
  <si>
    <t>YICEL DAYANA MAYORGA GAVIRIA</t>
  </si>
  <si>
    <t>AILYN SAYHOA RIVERA HENAO</t>
  </si>
  <si>
    <t>GREICY GISELLE ORTEGA RAMIREZ</t>
  </si>
  <si>
    <t>VARELY VARELA FERNANDEZ</t>
  </si>
  <si>
    <t>NICOLL ANGELINA ÑAÑEZ DELGADO</t>
  </si>
  <si>
    <t>MANUELA TRIGOS BAYONA</t>
  </si>
  <si>
    <t xml:space="preserve">FENIX ON FIRE </t>
  </si>
  <si>
    <t>NICOL SARAY BAUTISTA</t>
  </si>
  <si>
    <t xml:space="preserve">MARIANELA PEREZ PEÑA </t>
  </si>
  <si>
    <t xml:space="preserve">NORTE PATIN </t>
  </si>
  <si>
    <t xml:space="preserve">EYLIN THALIANA TURIZO PANQUEVA </t>
  </si>
  <si>
    <t>YULIETH ALEXANDRA QUIROZ CASTRO</t>
  </si>
  <si>
    <t>SARA SOFIA GAMBOA DIAZ</t>
  </si>
  <si>
    <t>ISIS TALIANA GUERRERO CALDERON</t>
  </si>
  <si>
    <t>MARIA GABRIELA BARBOSA ANGARITA</t>
  </si>
  <si>
    <t>HIMARA DELGADO RODELO</t>
  </si>
  <si>
    <t xml:space="preserve">ALLISON VALERIA LUNA MONTAÑEZ </t>
  </si>
  <si>
    <t>CHARITH KATERINNE ROJAS BAUTISTA</t>
  </si>
  <si>
    <t>MARÍA JOSE GARCIA GIRALDO</t>
  </si>
  <si>
    <t>MARIA SOFIA NUÑEZ BOLAÑOS</t>
  </si>
  <si>
    <t>LUNA VALENTINA HINOJOSA BAYONA</t>
  </si>
  <si>
    <t xml:space="preserve">MAILYN VALERIA COBOS JAIMES </t>
  </si>
  <si>
    <t>MARIANGEL PATIÑO PATIÑO</t>
  </si>
  <si>
    <t>ISABELA CASTRO AREVALO</t>
  </si>
  <si>
    <t>GISELLE VALENTINA  RODRÍGUEZ DUARTE</t>
  </si>
  <si>
    <t>ISABEL JULIANA PEDROZA LAGUADO</t>
  </si>
  <si>
    <t>DULCE MARIA ASCANIO PADRO</t>
  </si>
  <si>
    <t>LUISA VALENTINA SANCHEZ MARQUEZ</t>
  </si>
  <si>
    <t xml:space="preserve">NIKOL JULIANA RUIZ BÁRBOSA </t>
  </si>
  <si>
    <t>VALERIA REYES QUINTERO</t>
  </si>
  <si>
    <t>FENIX ON FIRE</t>
  </si>
  <si>
    <t xml:space="preserve">NORANY GISEL AGUILAR </t>
  </si>
  <si>
    <t>SARA SOFIA RANGEL JAUREGUI</t>
  </si>
  <si>
    <t>JAIDY MICHEL BUSTAMANTE MARIN</t>
  </si>
  <si>
    <t xml:space="preserve">HADE GISSEL ARIZA RODRIGUEZ </t>
  </si>
  <si>
    <t>DANNA CAROLINA HURTADO MONSALVE</t>
  </si>
  <si>
    <t>KENDRY VALENTINA CABALLERO CÁRDENAS</t>
  </si>
  <si>
    <t>ASHLEY SOFIA GALVAN RODRIGUEZ</t>
  </si>
  <si>
    <t>ALEJANDRO GELVEZ ALARCON</t>
  </si>
  <si>
    <t xml:space="preserve">OBETH SEBASTIAN RAMIREZ CABRERA </t>
  </si>
  <si>
    <t>DILAN JAEL VELASCO BACCA</t>
  </si>
  <si>
    <t xml:space="preserve">TAYLOR DANIEL PRATO SÁNCHEZ </t>
  </si>
  <si>
    <t>PAULA VALENTINA LARA COELLO</t>
  </si>
  <si>
    <t>DANNA VALENTINA VELASCO CASTAÑEDA</t>
  </si>
  <si>
    <t>MARIANA ISABELLA CHAFARDETT GUERRERO</t>
  </si>
  <si>
    <t>NICOLLE ALEXANRA RIVERA JURADO</t>
  </si>
  <si>
    <t>JULIANA SOFIA PEREZ JIMENEZ</t>
  </si>
  <si>
    <t>SALOME RAMOS LEON</t>
  </si>
  <si>
    <t>MARIA VALERIA TRILLOS DURAN</t>
  </si>
  <si>
    <t>DANIELA SOFIA RENDON DAVILA</t>
  </si>
  <si>
    <t xml:space="preserve">SHARY DAYANNA PEÑARANDA JAIMES </t>
  </si>
  <si>
    <t>DAYLA SOFIA RAMON CRUZ</t>
  </si>
  <si>
    <t xml:space="preserve">SHEYLA GABRIELA QUINTERO </t>
  </si>
  <si>
    <t>ANA MARIA RODRIGUEZ FRANCO</t>
  </si>
  <si>
    <t xml:space="preserve">VALERIA CORREDOR VASQUEZ </t>
  </si>
  <si>
    <t>ANGIE CAMILA TARAZONA ROSAS</t>
  </si>
  <si>
    <t xml:space="preserve">SHAROL MICHEL DURAN CEPEDA </t>
  </si>
  <si>
    <t>DANNA SOFIA YARURO MARTINEZ</t>
  </si>
  <si>
    <t>ANGELICA VICTORIA ARENAS GONZALES</t>
  </si>
  <si>
    <t xml:space="preserve">ISABELLA FERNANDEZ MENDOZA </t>
  </si>
  <si>
    <t>ANNIE SOPHIA RESTREPO FERRER</t>
  </si>
  <si>
    <t>NICOLAS PEREZ PUELLO</t>
  </si>
  <si>
    <t>JUAN ALEJANDRO ACEVEDO RAMIREZ</t>
  </si>
  <si>
    <t>JUAN FELIPE RANGEL OVALLE</t>
  </si>
  <si>
    <t xml:space="preserve">LEYNER RODOLFO PEREZ SIERRA </t>
  </si>
  <si>
    <t>SALVATORE JOSE RAVELO CONTRERAS</t>
  </si>
  <si>
    <t>JUAN DIEGO CACUA RODRIGUEZ</t>
  </si>
  <si>
    <t>JADEN JULIAN OMAÑA AFANADOR</t>
  </si>
  <si>
    <t>DANIEL ALEJANDRO LAZARO</t>
  </si>
  <si>
    <t>DULCE MARIA MORALES LOPEZ</t>
  </si>
  <si>
    <t>SARA ANTONELLA PEÑA BAEZ</t>
  </si>
  <si>
    <t>LOREIDY DANIELA RODRÍGUEZ CRISTANCHO</t>
  </si>
  <si>
    <t>ASHLEY SALOME GOMEZ CABRERA</t>
  </si>
  <si>
    <t xml:space="preserve">EYLIN CAMILA APARICIO ORTIZ </t>
  </si>
  <si>
    <t>ISABELA HERNANDEZ PEREZ</t>
  </si>
  <si>
    <t>LOREN JULIANA CARRILLO CARRILLO</t>
  </si>
  <si>
    <t>JADE VALERYA ARENAS BOTIA</t>
  </si>
  <si>
    <t>SHAROLL SOFIA RODRIGUEZ MEDINA</t>
  </si>
  <si>
    <t>WENDY ITZEL CAICEDO CAMARGO</t>
  </si>
  <si>
    <t>MARIANGEL MERCHAN DORIA</t>
  </si>
  <si>
    <t xml:space="preserve">MIA SALOME CORREA RAMIREZ </t>
  </si>
  <si>
    <t>EMMARIAN ALEJANDRA RODRIGUEZ ARIAS</t>
  </si>
  <si>
    <t>EISLY ARAUJO CASTAÑO</t>
  </si>
  <si>
    <t>SAMANTHA TORRADO MONROY</t>
  </si>
  <si>
    <t>SOFIA VICTORIA JAUREGUÍ ARAMBULA</t>
  </si>
  <si>
    <t xml:space="preserve">VALERY SOFIA BONILLA CASTELLANOS </t>
  </si>
  <si>
    <t>ASHLEY SALOME CORREDOR ALVERNIA</t>
  </si>
  <si>
    <t xml:space="preserve">MELANY SHANTAL </t>
  </si>
  <si>
    <t xml:space="preserve">ALANA SOFIA REYES SOTO </t>
  </si>
  <si>
    <t>EVELYN NATALIA SANTAMARÍA MALDONADO.</t>
  </si>
  <si>
    <t>MARIANGEL MOLINA NUÑEZ</t>
  </si>
  <si>
    <t>ALLYSON DAYANI QUESADA</t>
  </si>
  <si>
    <t>VALERY SOFIA MANZANO</t>
  </si>
  <si>
    <t>LAURENT MARIANA GONZALEZ CARREÑO</t>
  </si>
  <si>
    <t xml:space="preserve">HANNA ISABELLA PEREZ CLAVIJO </t>
  </si>
  <si>
    <t>CATALINA MONTAÑEZ LOPEZ</t>
  </si>
  <si>
    <t>EMILY SHARICK TERAN CACERES</t>
  </si>
  <si>
    <t>MARIA LORAINE AMAYA CARRASCAL</t>
  </si>
  <si>
    <t>PAULA ZARED RODRÍGUEZ IBAÑEZ</t>
  </si>
  <si>
    <t>ISABELA RIOS BENAVIDES</t>
  </si>
  <si>
    <t xml:space="preserve">IZHELL DALIANA BOTELLO OJEDA </t>
  </si>
  <si>
    <t>MANUELA DEL MAR VERA VILLAMIZAR</t>
  </si>
  <si>
    <t>JORDAN ESTEBAN MENDOZA PEÑA</t>
  </si>
  <si>
    <t>MIGUEL SANTIAGO ROMERO DELGADO</t>
  </si>
  <si>
    <t>SAMUEL ALEXANDER CHACON SARMIENTO</t>
  </si>
  <si>
    <t>JINETH DANIELA  URBINA MORENO</t>
  </si>
  <si>
    <t>VALERY SOPHIA DUARTE PEREZ</t>
  </si>
  <si>
    <t>EVELYN KATLEYHA ASCANIO ROCHEL</t>
  </si>
  <si>
    <t>SARA VALENTINA BONILLA</t>
  </si>
  <si>
    <t>EMILY VALERIA SALINAS ROZO</t>
  </si>
  <si>
    <t>SALOME BUENAVER CARRILLO</t>
  </si>
  <si>
    <t xml:space="preserve">VALERY DAYANA CAÑAS PEREZ </t>
  </si>
  <si>
    <t>LUCIANA ORTIZ SANCHEZ</t>
  </si>
  <si>
    <t>LUISA ISABEL GALVAN GARCIA</t>
  </si>
  <si>
    <t xml:space="preserve">MARIA JOSE AGUILAR RODRIGUEZ </t>
  </si>
  <si>
    <t>MAYER LIZETH CASTELLANOS VILLAMIZAR</t>
  </si>
  <si>
    <t>JULIETA PEÑA PAEZ</t>
  </si>
  <si>
    <t>LIZETH CASTELLANOS VILLAMIZAR</t>
  </si>
  <si>
    <t>DAYMAR ROMINA CAMACHO DIAZ</t>
  </si>
  <si>
    <t>MARIANGEL LATORRE MARTINEZ</t>
  </si>
  <si>
    <t>ANGEL BENJAMIN VARGAS ZAMBRANO</t>
  </si>
  <si>
    <t>TOMAS ALFONSO NAVA ATENCIO</t>
  </si>
  <si>
    <t>TIAGO AGUDELO</t>
  </si>
  <si>
    <t>JOSE MAURICIO AMAYA CARRASCAL</t>
  </si>
  <si>
    <t>CARLIS ALEJANDRA JURADO YACUMAL</t>
  </si>
  <si>
    <t>ANGELA MARIANA CERA RINCÓN</t>
  </si>
  <si>
    <t>ANA SOFIA ROJAS PEREZ</t>
  </si>
  <si>
    <t>LYA SALOME MARTINEZ ZAPATA</t>
  </si>
  <si>
    <t xml:space="preserve">ARIADNA SOFFIA URREGO PEREZ </t>
  </si>
  <si>
    <t xml:space="preserve">SOMER JAYBET ACEVEDO ARDILA </t>
  </si>
  <si>
    <t>SALOME MELLAO CHAPELLEZ</t>
  </si>
  <si>
    <t>SALOME PEREZ PUELLO</t>
  </si>
  <si>
    <t>SILVANA MANOSALVA MANZANO</t>
  </si>
  <si>
    <t>MARYED SHARITH SIERRA SANTIAGO</t>
  </si>
  <si>
    <t>MARIA SALOME DELGADO GÓMEZ</t>
  </si>
  <si>
    <t>SARA GABRIELA BUSTOS MARTINEZ</t>
  </si>
  <si>
    <t>VALERY ANTONELLA CARRILLO</t>
  </si>
  <si>
    <t>SARA LUCIANA RUEDA VILLALBA</t>
  </si>
  <si>
    <t>JOHANA ALEJANDRA ANCHICO GOMEZ</t>
  </si>
  <si>
    <t xml:space="preserve">SCARLETT MARIANA CAICEDO GALVIS </t>
  </si>
  <si>
    <t>KAROL ELIE CELIS CEPEDA</t>
  </si>
  <si>
    <t xml:space="preserve">PAULA ANDREA PEREZ PEÑA </t>
  </si>
  <si>
    <t>ANABELLA VICTORIA LANDOLFI RODRIGUEZ</t>
  </si>
  <si>
    <t>MONTSERRAT ZOE VELASCO ZUBIRIA</t>
  </si>
  <si>
    <t>MARIANGELA CLARO SANCHEZ</t>
  </si>
  <si>
    <t>PAULINA ROZO PEDRAZA</t>
  </si>
  <si>
    <t>NICOLAS MORA MORALES</t>
  </si>
  <si>
    <t>DANIEL SANTIAGO FLOREZ SERRANO</t>
  </si>
  <si>
    <t>ANDRES FELIPE TORRADO BAYONA</t>
  </si>
  <si>
    <t>ANDRES FELIPE MEDINA REYES</t>
  </si>
  <si>
    <t>ASLHY ANDREA ACEVEDO JAIMES</t>
  </si>
  <si>
    <t>TANIA ISABELLA LEAL CARREÑO</t>
  </si>
  <si>
    <t>DANNA MICHELL ROLON SILVA</t>
  </si>
  <si>
    <t>DANNA ISABELLA FOSSI VALENZUELA</t>
  </si>
  <si>
    <t xml:space="preserve">MARIA PAULA  PEREZ URIBE </t>
  </si>
  <si>
    <t>ISABELLA DE LOS ANGELES RUIZ LAGOS</t>
  </si>
  <si>
    <t>ALYSSON ANDREA SÁNCHEZ ANGEL</t>
  </si>
  <si>
    <t>VALERIA CALDERON ROMERO</t>
  </si>
  <si>
    <t>TIFANNY ARIADNA CARRASCAL SIERRA</t>
  </si>
  <si>
    <t>MELANY FERNANDA LÓPEZ GARCIA</t>
  </si>
  <si>
    <t>DANNA KAMILA ROJAS BLANCO</t>
  </si>
  <si>
    <t>DANNA ISABELLA HERRERA PABÓN</t>
  </si>
  <si>
    <t>LAURA MICHEL RAMIREZ BOTELLO</t>
  </si>
  <si>
    <t>VALENTINA FERNANDEZ MONSALVE</t>
  </si>
  <si>
    <t>ISSABELA PRADO QUINTERO</t>
  </si>
  <si>
    <t xml:space="preserve">LESLEY JESSENIA ALDANA RUBIO </t>
  </si>
  <si>
    <t>SAMANTHA DURAN ARENAS</t>
  </si>
  <si>
    <t>LAURA VALENTINA SEPULVEDA GARCÍA</t>
  </si>
  <si>
    <t>SIMONEY VALERY SANCHEZ MORA</t>
  </si>
  <si>
    <t>MARYANGEL LOPEZ MENDOZA</t>
  </si>
  <si>
    <t>CATALINA CARRILLO CACERES</t>
  </si>
  <si>
    <t xml:space="preserve">JULIANA AGUDELO </t>
  </si>
  <si>
    <t>VALERY JOHANA DURÁN ROMERO</t>
  </si>
  <si>
    <t>ANNA SOFIA LOPEZ RIOS</t>
  </si>
  <si>
    <t>MARCY LOREINY AGUDELO CÁRDENAS</t>
  </si>
  <si>
    <t xml:space="preserve">MARIA JOSE GARAVITO BAYONA </t>
  </si>
  <si>
    <t>VALERY ALEJANDRA GONZALEZ CARREÑO</t>
  </si>
  <si>
    <t>SEBASTIAN FORERO CHACON</t>
  </si>
  <si>
    <t xml:space="preserve">JAVIER EDUARDO ALFONSO PALACIOS </t>
  </si>
  <si>
    <t>HAROLD DUWAN OCAMPO MANDON</t>
  </si>
  <si>
    <t>BEITMAN ARLEY CRISTANCHO GALVIS</t>
  </si>
  <si>
    <t xml:space="preserve">CAMILA SOFÍA TOMASSETTI ROMERO </t>
  </si>
  <si>
    <t>ISABELLA ZAPATA LOPEZ</t>
  </si>
  <si>
    <t>ASHLY  KATHERIN VARELA ARIAS</t>
  </si>
  <si>
    <t>VALERIE SOFIA CARRASQUILLA MARTINEZ</t>
  </si>
  <si>
    <t>SARA SOFIA ANGARITA RIVERA</t>
  </si>
  <si>
    <t>MARIA JOSE SANCHEZ TRILLOS</t>
  </si>
  <si>
    <t>ALEXANDRA FLOREZ HINESTROZA</t>
  </si>
  <si>
    <t>LIHAM THAILY AMAYA PRIETO</t>
  </si>
  <si>
    <t>NATALIA LEAL PABON</t>
  </si>
  <si>
    <t xml:space="preserve">LAURA SOFÍA BLANCO HERNÁNDEZ </t>
  </si>
  <si>
    <t xml:space="preserve">MARIA ALEJANDRA GALVIS GARZON </t>
  </si>
  <si>
    <t xml:space="preserve">LINA PAOLA CRUCES RUBIANO </t>
  </si>
  <si>
    <t xml:space="preserve">LINDA MARIANA ARDILA ARAQUE </t>
  </si>
  <si>
    <t>ANNY VALERIA JAIMES URBINA</t>
  </si>
  <si>
    <t>ASHLY  JAHDIEL CASALLAS CARDENAS</t>
  </si>
  <si>
    <t>JAVIER ANDRES GELVEZ ALARCON</t>
  </si>
  <si>
    <t>IVAN DE JESÚS OCHOA RODRIGUEZ</t>
  </si>
  <si>
    <t>JUAN DAVID HORLANDY GALVIS</t>
  </si>
  <si>
    <t>DANIEL ALEXANDER CONTRERAS GARCIA</t>
  </si>
  <si>
    <t xml:space="preserve">HEYLIN JASCIANA TRUYOL MÉNDEZ </t>
  </si>
  <si>
    <t>ANGELY YUREIDY PÉREZ GALLEGO</t>
  </si>
  <si>
    <t xml:space="preserve">LINDYS MILETH LIZCANO CAMACHO </t>
  </si>
  <si>
    <t>KARLA LILIANA RANGEL JAUREGUI</t>
  </si>
  <si>
    <t>LAURA ALEXANDRA DELGADO CAMACHO</t>
  </si>
  <si>
    <t>MARIANA MANZANO GALVIS</t>
  </si>
  <si>
    <t>ANGIE GABRIELA CASTRO MEJIA</t>
  </si>
  <si>
    <t>KAROL MARIANA VACCA RUBIO</t>
  </si>
  <si>
    <t>YOBANA YEMIRETH  PEÑARANDA ROZO</t>
  </si>
  <si>
    <t>ZULENY RODRIGUEZ RODRIGUEZ</t>
  </si>
  <si>
    <t>SARAH NELYRETH PATIÑO AREVALO</t>
  </si>
  <si>
    <t>MARIA JOSE APONTE PANTOJA</t>
  </si>
  <si>
    <t>AIXA VALENTINA CHECA RAMIREZ</t>
  </si>
  <si>
    <t>DANNA ISABELLA ZABALA SALAMANCA</t>
  </si>
  <si>
    <t>RUTH ABIGAIL FLOREZ HINESTROZA</t>
  </si>
  <si>
    <t>ANGIE GABRIELA MOLINA NUÑEZ</t>
  </si>
  <si>
    <t>KAROL ANGELINA SOLANO CACERES</t>
  </si>
  <si>
    <t xml:space="preserve">ANYELA YULIETH ROJAS </t>
  </si>
  <si>
    <t xml:space="preserve">SHARICK MILDRETH CAICEDO GALVIS </t>
  </si>
  <si>
    <t>JUAN CAMILO RIVEROS RIOS</t>
  </si>
  <si>
    <t>JEISON MANUEL MANCHEGO TELLEZ</t>
  </si>
  <si>
    <t>MATIAS FELIPE VELASQUEZ SANCHEZ</t>
  </si>
  <si>
    <t>JUAN DAVID CARDENAS PACHON</t>
  </si>
  <si>
    <t>KEINER RAFAEL COSTA ARDILA</t>
  </si>
  <si>
    <t>JHON ALEXANDER LINARES PEREZ</t>
  </si>
  <si>
    <t>JHEIMAR KALETH SANCHEZ VELANDIA</t>
  </si>
  <si>
    <t>JUAN DIEGO  CARDOZO GARCIA</t>
  </si>
  <si>
    <t>JUAN ESTEBAN RODRIGUEZ MARTINEZ</t>
  </si>
  <si>
    <t>LUIS RAFAEL SALAS GARCES</t>
  </si>
  <si>
    <t>JORDYS JEFREY CACERES ESCOBAR</t>
  </si>
  <si>
    <t>KEVIN SANTIAGO BELTRAN</t>
  </si>
  <si>
    <t>JHON JAIDER SANTOS OSORIO</t>
  </si>
  <si>
    <t xml:space="preserve">FREDDY ALEXANDER RAMIREZ </t>
  </si>
  <si>
    <t>JUAN JOSE GAMBOA RIVERA</t>
  </si>
  <si>
    <t xml:space="preserve">DUBIN ROBERTO ALFONSO HERNÁNDEZ  </t>
  </si>
  <si>
    <t>ANGEL JAVIER BOHORQUEZ  RUEDA</t>
  </si>
  <si>
    <t>WILFREDO ALEXANDER VALBUENA CARRILLO</t>
  </si>
  <si>
    <t xml:space="preserve">KEILY DANIELA DELGADO DÍAZ </t>
  </si>
  <si>
    <t>NAGGE ANDREINA CARRERO LOPEZ</t>
  </si>
  <si>
    <t>MAYLIN DAYANA MANCHEGO TELLEZ</t>
  </si>
  <si>
    <t xml:space="preserve">MAYERLY AMAYA VILLAMIZAR </t>
  </si>
  <si>
    <t xml:space="preserve">JAIDER ALEJANDRO ALBARRACIN JAIMES </t>
  </si>
  <si>
    <t>CARLOS MARIO FLOREZ CONTRERAS</t>
  </si>
  <si>
    <t>DANIEL SANTIAGO RAMIREZ JAIMES</t>
  </si>
  <si>
    <t>RODOLFO ARENAS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</si>
</sst>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1"/>
      <color theme="1"/>
      <name val="ADLaM Display"/>
    </font>
    <font>
      <sz val="11"/>
      <color theme="0"/>
      <name val="ADLaM Display"/>
    </font>
    <font>
      <sz val="16"/>
      <color theme="1"/>
      <name val="ADLaM Display"/>
    </font>
    <font>
      <sz val="20"/>
      <color theme="1"/>
      <name val="ADLaM Display"/>
    </font>
    <font>
      <sz val="24"/>
      <color theme="1"/>
      <name val="ADLaM Display"/>
    </font>
    <font>
      <sz val="28"/>
      <color theme="1"/>
      <name val="ADLaM Display"/>
    </font>
    <font>
      <sz val="36"/>
      <color theme="1"/>
      <name val="ADLaM Display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4" borderId="0" xfId="0" applyFill="1"/>
    <xf numFmtId="0" fontId="0" fillId="0" borderId="1" xfId="0" applyBorder="1"/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Protection="1"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 applyProtection="1">
      <alignment horizontal="center" vertical="center"/>
      <protection hidden="1"/>
    </xf>
    <xf numFmtId="0" fontId="1" fillId="0" borderId="0" xfId="1" applyAlignment="1">
      <alignment horizontal="center"/>
    </xf>
    <xf numFmtId="0" fontId="1" fillId="0" borderId="0" xfId="1"/>
    <xf numFmtId="0" fontId="5" fillId="0" borderId="7" xfId="0" applyFont="1" applyBorder="1" applyProtection="1">
      <protection hidden="1"/>
    </xf>
    <xf numFmtId="0" fontId="7" fillId="0" borderId="0" xfId="0" applyFont="1" applyAlignment="1">
      <alignment vertical="center"/>
    </xf>
    <xf numFmtId="0" fontId="0" fillId="0" borderId="1" xfId="0" applyBorder="1" applyProtection="1">
      <protection hidden="1"/>
    </xf>
    <xf numFmtId="0" fontId="0" fillId="0" borderId="5" xfId="0" applyBorder="1" applyProtection="1">
      <protection hidden="1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/>
      <protection hidden="1"/>
    </xf>
    <xf numFmtId="0" fontId="6" fillId="3" borderId="2" xfId="0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>
      <alignment horizontal="center"/>
    </xf>
    <xf numFmtId="0" fontId="6" fillId="3" borderId="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/>
      <protection hidden="1"/>
    </xf>
    <xf numFmtId="0" fontId="6" fillId="3" borderId="5" xfId="0" applyFont="1" applyFill="1" applyBorder="1" applyAlignment="1" applyProtection="1">
      <alignment horizontal="center"/>
      <protection hidden="1"/>
    </xf>
    <xf numFmtId="0" fontId="6" fillId="3" borderId="3" xfId="0" applyFont="1" applyFill="1" applyBorder="1" applyAlignment="1" applyProtection="1">
      <alignment horizontal="center"/>
      <protection hidden="1"/>
    </xf>
    <xf numFmtId="0" fontId="6" fillId="3" borderId="8" xfId="0" applyFont="1" applyFill="1" applyBorder="1" applyAlignment="1" applyProtection="1">
      <alignment horizontal="center"/>
      <protection hidden="1"/>
    </xf>
    <xf numFmtId="0" fontId="6" fillId="3" borderId="9" xfId="0" applyFont="1" applyFill="1" applyBorder="1" applyAlignment="1" applyProtection="1">
      <alignment horizontal="center"/>
      <protection hidden="1"/>
    </xf>
    <xf numFmtId="0" fontId="8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rmal 2" xfId="1" xr:uid="{4A3D7788-DBEC-4568-84B6-3D77D3CD5F55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eetMetadata" Target="metadata.xml"/><Relationship Id="rId48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image" Target="../media/image1.png"/><Relationship Id="rId6" Type="http://schemas.openxmlformats.org/officeDocument/2006/relationships/hyperlink" Target="#'M_MAYORES (F)'!A1"/><Relationship Id="rId5" Type="http://schemas.openxmlformats.org/officeDocument/2006/relationships/hyperlink" Target="#'M_MAYORES (V)'!A1"/><Relationship Id="rId4" Type="http://schemas.openxmlformats.org/officeDocument/2006/relationships/hyperlink" Target="#GENERAL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8V'!A1"/><Relationship Id="rId3" Type="http://schemas.openxmlformats.org/officeDocument/2006/relationships/hyperlink" Target="#'7D'!A1"/><Relationship Id="rId7" Type="http://schemas.openxmlformats.org/officeDocument/2006/relationships/hyperlink" Target="#'7V'!A1"/><Relationship Id="rId2" Type="http://schemas.openxmlformats.org/officeDocument/2006/relationships/hyperlink" Target="#'Inicio (MENORES)'!A1"/><Relationship Id="rId1" Type="http://schemas.openxmlformats.org/officeDocument/2006/relationships/image" Target="../media/image1.png"/><Relationship Id="rId6" Type="http://schemas.openxmlformats.org/officeDocument/2006/relationships/hyperlink" Target="#'10D'!A1"/><Relationship Id="rId11" Type="http://schemas.openxmlformats.org/officeDocument/2006/relationships/hyperlink" Target="#MENORES!A1"/><Relationship Id="rId5" Type="http://schemas.openxmlformats.org/officeDocument/2006/relationships/hyperlink" Target="#'9D'!A1"/><Relationship Id="rId10" Type="http://schemas.openxmlformats.org/officeDocument/2006/relationships/hyperlink" Target="#'10V'!A1"/><Relationship Id="rId4" Type="http://schemas.openxmlformats.org/officeDocument/2006/relationships/hyperlink" Target="#'8D'!A1"/><Relationship Id="rId9" Type="http://schemas.openxmlformats.org/officeDocument/2006/relationships/hyperlink" Target="#'9V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JD (V)'!A1"/><Relationship Id="rId3" Type="http://schemas.openxmlformats.org/officeDocument/2006/relationships/hyperlink" Target="#'11D'!A1"/><Relationship Id="rId7" Type="http://schemas.openxmlformats.org/officeDocument/2006/relationships/hyperlink" Target="#TRANSICION!A1"/><Relationship Id="rId2" Type="http://schemas.openxmlformats.org/officeDocument/2006/relationships/hyperlink" Target="#'Inicio (MENORES)'!A1"/><Relationship Id="rId1" Type="http://schemas.openxmlformats.org/officeDocument/2006/relationships/image" Target="../media/image1.png"/><Relationship Id="rId6" Type="http://schemas.openxmlformats.org/officeDocument/2006/relationships/hyperlink" Target="#'12V'!A1"/><Relationship Id="rId11" Type="http://schemas.openxmlformats.org/officeDocument/2006/relationships/hyperlink" Target="#'JV (F)'!A1"/><Relationship Id="rId5" Type="http://schemas.openxmlformats.org/officeDocument/2006/relationships/hyperlink" Target="#'11V'!A1"/><Relationship Id="rId10" Type="http://schemas.openxmlformats.org/officeDocument/2006/relationships/hyperlink" Target="#'JV (V)'!A1"/><Relationship Id="rId4" Type="http://schemas.openxmlformats.org/officeDocument/2006/relationships/hyperlink" Target="#'12D'!A1"/><Relationship Id="rId9" Type="http://schemas.openxmlformats.org/officeDocument/2006/relationships/hyperlink" Target="#'JD (F)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MAYORES!A1"/><Relationship Id="rId2" Type="http://schemas.openxmlformats.org/officeDocument/2006/relationships/hyperlink" Target="#'Inicio (MENORES)'!A1"/><Relationship Id="rId1" Type="http://schemas.openxmlformats.org/officeDocument/2006/relationships/image" Target="../media/image1.png"/><Relationship Id="rId5" Type="http://schemas.openxmlformats.org/officeDocument/2006/relationships/hyperlink" Target="#'M_MAYORES (F)'!A1"/><Relationship Id="rId4" Type="http://schemas.openxmlformats.org/officeDocument/2006/relationships/hyperlink" Target="#'M_MAYORES (V)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MV (V)'!A1"/><Relationship Id="rId3" Type="http://schemas.openxmlformats.org/officeDocument/2006/relationships/hyperlink" Target="#MAYORES!A1"/><Relationship Id="rId7" Type="http://schemas.openxmlformats.org/officeDocument/2006/relationships/hyperlink" Target="#'MD (V)'!A1"/><Relationship Id="rId2" Type="http://schemas.openxmlformats.org/officeDocument/2006/relationships/hyperlink" Target="#'PJD (V)'!A1"/><Relationship Id="rId1" Type="http://schemas.openxmlformats.org/officeDocument/2006/relationships/image" Target="../media/image1.png"/><Relationship Id="rId6" Type="http://schemas.openxmlformats.org/officeDocument/2006/relationships/hyperlink" Target="#'JVV (V)'!A1"/><Relationship Id="rId5" Type="http://schemas.openxmlformats.org/officeDocument/2006/relationships/hyperlink" Target="#'JVD (V)'!A1"/><Relationship Id="rId4" Type="http://schemas.openxmlformats.org/officeDocument/2006/relationships/hyperlink" Target="#'PJV (V)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MD (F)'!A1"/><Relationship Id="rId3" Type="http://schemas.openxmlformats.org/officeDocument/2006/relationships/hyperlink" Target="#'PJD (F)'!A1"/><Relationship Id="rId7" Type="http://schemas.openxmlformats.org/officeDocument/2006/relationships/hyperlink" Target="#'JVV (F)'!A1"/><Relationship Id="rId2" Type="http://schemas.openxmlformats.org/officeDocument/2006/relationships/hyperlink" Target="#'Inicio (MENORES)'!A1"/><Relationship Id="rId1" Type="http://schemas.openxmlformats.org/officeDocument/2006/relationships/image" Target="../media/image1.png"/><Relationship Id="rId6" Type="http://schemas.openxmlformats.org/officeDocument/2006/relationships/hyperlink" Target="#'JVD (F)'!A1"/><Relationship Id="rId5" Type="http://schemas.openxmlformats.org/officeDocument/2006/relationships/hyperlink" Target="#'PJV (F)'!A1"/><Relationship Id="rId4" Type="http://schemas.openxmlformats.org/officeDocument/2006/relationships/hyperlink" Target="#MAYORES!A1"/><Relationship Id="rId9" Type="http://schemas.openxmlformats.org/officeDocument/2006/relationships/hyperlink" Target="#'MV (F)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2.png"/><Relationship Id="rId4" Type="http://schemas.openxmlformats.org/officeDocument/2006/relationships/hyperlink" Target="#M_MAYORES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3.jpeg"/><Relationship Id="rId4" Type="http://schemas.openxmlformats.org/officeDocument/2006/relationships/hyperlink" Target="#M_MAYORES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3.jpeg"/><Relationship Id="rId4" Type="http://schemas.openxmlformats.org/officeDocument/2006/relationships/hyperlink" Target="#M_MAYORES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3.jpeg"/><Relationship Id="rId4" Type="http://schemas.openxmlformats.org/officeDocument/2006/relationships/hyperlink" Target="#M_MAYORES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M_TRANSICION!A1"/><Relationship Id="rId2" Type="http://schemas.openxmlformats.org/officeDocument/2006/relationships/hyperlink" Target="#M_MENORES!A1"/><Relationship Id="rId1" Type="http://schemas.openxmlformats.org/officeDocument/2006/relationships/hyperlink" Target="#INICIO!A1"/><Relationship Id="rId5" Type="http://schemas.openxmlformats.org/officeDocument/2006/relationships/image" Target="../media/image3.jpeg"/><Relationship Id="rId4" Type="http://schemas.openxmlformats.org/officeDocument/2006/relationships/hyperlink" Target="#M_MAYORE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97368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4DFE4A-2039-448D-AEB4-871B007F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53340"/>
          <a:ext cx="2743200" cy="846033"/>
        </a:xfrm>
        <a:prstGeom prst="rect">
          <a:avLst/>
        </a:prstGeom>
      </xdr:spPr>
    </xdr:pic>
    <xdr:clientData/>
  </xdr:twoCellAnchor>
  <xdr:twoCellAnchor>
    <xdr:from>
      <xdr:col>2</xdr:col>
      <xdr:colOff>68753</xdr:colOff>
      <xdr:row>8</xdr:row>
      <xdr:rowOff>74469</xdr:rowOff>
    </xdr:from>
    <xdr:to>
      <xdr:col>3</xdr:col>
      <xdr:colOff>543894</xdr:colOff>
      <xdr:row>10</xdr:row>
      <xdr:rowOff>173529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98C48C-4934-435D-A10C-9684CB94DDDA}"/>
            </a:ext>
          </a:extLst>
        </xdr:cNvPr>
        <xdr:cNvSpPr/>
      </xdr:nvSpPr>
      <xdr:spPr>
        <a:xfrm>
          <a:off x="2510617" y="1598469"/>
          <a:ext cx="1696072" cy="46274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MENORES</a:t>
          </a:r>
        </a:p>
      </xdr:txBody>
    </xdr:sp>
    <xdr:clientData/>
  </xdr:twoCellAnchor>
  <xdr:twoCellAnchor>
    <xdr:from>
      <xdr:col>4</xdr:col>
      <xdr:colOff>468976</xdr:colOff>
      <xdr:row>8</xdr:row>
      <xdr:rowOff>83474</xdr:rowOff>
    </xdr:from>
    <xdr:to>
      <xdr:col>5</xdr:col>
      <xdr:colOff>946021</xdr:colOff>
      <xdr:row>10</xdr:row>
      <xdr:rowOff>169199</xdr:rowOff>
    </xdr:to>
    <xdr:sp macro="" textlink="">
      <xdr:nvSpPr>
        <xdr:cNvPr id="19" name="Rectángulo: esquinas redondeadas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A41594-E6DB-4D84-9A88-E68DA3A2830F}"/>
            </a:ext>
          </a:extLst>
        </xdr:cNvPr>
        <xdr:cNvSpPr/>
      </xdr:nvSpPr>
      <xdr:spPr>
        <a:xfrm>
          <a:off x="5352703" y="1607474"/>
          <a:ext cx="1697977" cy="44940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TRANSICION</a:t>
          </a:r>
        </a:p>
      </xdr:txBody>
    </xdr:sp>
    <xdr:clientData/>
  </xdr:twoCellAnchor>
  <xdr:twoCellAnchor>
    <xdr:from>
      <xdr:col>3</xdr:col>
      <xdr:colOff>268086</xdr:colOff>
      <xdr:row>13</xdr:row>
      <xdr:rowOff>136120</xdr:rowOff>
    </xdr:from>
    <xdr:to>
      <xdr:col>4</xdr:col>
      <xdr:colOff>727986</xdr:colOff>
      <xdr:row>16</xdr:row>
      <xdr:rowOff>46586</xdr:rowOff>
    </xdr:to>
    <xdr:sp macro="" textlink="">
      <xdr:nvSpPr>
        <xdr:cNvPr id="26" name="Rectángulo: esquinas redondeadas 25">
          <a:extLst>
            <a:ext uri="{FF2B5EF4-FFF2-40B4-BE49-F238E27FC236}">
              <a16:creationId xmlns:a16="http://schemas.microsoft.com/office/drawing/2014/main" id="{EA85DC75-9006-46D4-9F77-000C9E34575D}"/>
            </a:ext>
          </a:extLst>
        </xdr:cNvPr>
        <xdr:cNvSpPr/>
      </xdr:nvSpPr>
      <xdr:spPr>
        <a:xfrm>
          <a:off x="3930881" y="2569325"/>
          <a:ext cx="1680832" cy="455988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MAYORES</a:t>
          </a:r>
        </a:p>
      </xdr:txBody>
    </xdr:sp>
    <xdr:clientData/>
  </xdr:twoCellAnchor>
  <xdr:twoCellAnchor>
    <xdr:from>
      <xdr:col>2</xdr:col>
      <xdr:colOff>1045844</xdr:colOff>
      <xdr:row>22</xdr:row>
      <xdr:rowOff>176988</xdr:rowOff>
    </xdr:from>
    <xdr:to>
      <xdr:col>4</xdr:col>
      <xdr:colOff>1084291</xdr:colOff>
      <xdr:row>25</xdr:row>
      <xdr:rowOff>78533</xdr:rowOff>
    </xdr:to>
    <xdr:sp macro="" textlink="">
      <xdr:nvSpPr>
        <xdr:cNvPr id="36" name="Rectángulo: esquinas redondeadas 3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F3BD30-2FD9-4EDD-BC8B-66A6CD729EC8}"/>
            </a:ext>
          </a:extLst>
        </xdr:cNvPr>
        <xdr:cNvSpPr/>
      </xdr:nvSpPr>
      <xdr:spPr>
        <a:xfrm>
          <a:off x="3487708" y="4246761"/>
          <a:ext cx="2480310" cy="447067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 CLUBES</a:t>
          </a:r>
        </a:p>
      </xdr:txBody>
    </xdr:sp>
    <xdr:clientData/>
  </xdr:twoCellAnchor>
  <xdr:twoCellAnchor>
    <xdr:from>
      <xdr:col>2</xdr:col>
      <xdr:colOff>476249</xdr:colOff>
      <xdr:row>17</xdr:row>
      <xdr:rowOff>43295</xdr:rowOff>
    </xdr:from>
    <xdr:to>
      <xdr:col>3</xdr:col>
      <xdr:colOff>988687</xdr:colOff>
      <xdr:row>19</xdr:row>
      <xdr:rowOff>82865</xdr:rowOff>
    </xdr:to>
    <xdr:sp macro="" textlink="">
      <xdr:nvSpPr>
        <xdr:cNvPr id="10" name="Rectángulo: esquinas redondeada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A2D2420-A3A9-425C-8B0E-B48879AEC907}"/>
            </a:ext>
          </a:extLst>
        </xdr:cNvPr>
        <xdr:cNvSpPr/>
      </xdr:nvSpPr>
      <xdr:spPr>
        <a:xfrm>
          <a:off x="2918113" y="3203863"/>
          <a:ext cx="1733369" cy="40325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VELOCIDAD</a:t>
          </a:r>
        </a:p>
      </xdr:txBody>
    </xdr:sp>
    <xdr:clientData/>
  </xdr:twoCellAnchor>
  <xdr:twoCellAnchor>
    <xdr:from>
      <xdr:col>3</xdr:col>
      <xdr:colOff>1111136</xdr:colOff>
      <xdr:row>17</xdr:row>
      <xdr:rowOff>53859</xdr:rowOff>
    </xdr:from>
    <xdr:to>
      <xdr:col>5</xdr:col>
      <xdr:colOff>398831</xdr:colOff>
      <xdr:row>19</xdr:row>
      <xdr:rowOff>99144</xdr:rowOff>
    </xdr:to>
    <xdr:sp macro="" textlink="">
      <xdr:nvSpPr>
        <xdr:cNvPr id="11" name="Rectángulo: esquinas redondeada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6A47203-03E9-462E-AEDD-D7686EBDD596}"/>
            </a:ext>
          </a:extLst>
        </xdr:cNvPr>
        <xdr:cNvSpPr/>
      </xdr:nvSpPr>
      <xdr:spPr>
        <a:xfrm>
          <a:off x="4773931" y="3214427"/>
          <a:ext cx="1729559" cy="40896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FONDO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97368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D39AB4-A5FF-445A-A7D2-192BAF4CC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57150"/>
          <a:ext cx="2743200" cy="826983"/>
        </a:xfrm>
        <a:prstGeom prst="rect">
          <a:avLst/>
        </a:prstGeom>
      </xdr:spPr>
    </xdr:pic>
    <xdr:clientData/>
  </xdr:twoCellAnchor>
  <xdr:twoCellAnchor>
    <xdr:from>
      <xdr:col>2</xdr:col>
      <xdr:colOff>562841</xdr:colOff>
      <xdr:row>6</xdr:row>
      <xdr:rowOff>134042</xdr:rowOff>
    </xdr:from>
    <xdr:to>
      <xdr:col>5</xdr:col>
      <xdr:colOff>402127</xdr:colOff>
      <xdr:row>9</xdr:row>
      <xdr:rowOff>39831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DF933F-E336-4FFF-96F9-5C47579D5F79}"/>
            </a:ext>
          </a:extLst>
        </xdr:cNvPr>
        <xdr:cNvSpPr/>
      </xdr:nvSpPr>
      <xdr:spPr>
        <a:xfrm>
          <a:off x="3004705" y="1294360"/>
          <a:ext cx="3502081" cy="45131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MENORES</a:t>
          </a:r>
        </a:p>
      </xdr:txBody>
    </xdr:sp>
    <xdr:clientData/>
  </xdr:twoCellAnchor>
  <xdr:twoCellAnchor>
    <xdr:from>
      <xdr:col>1</xdr:col>
      <xdr:colOff>143741</xdr:colOff>
      <xdr:row>12</xdr:row>
      <xdr:rowOff>83992</xdr:rowOff>
    </xdr:from>
    <xdr:to>
      <xdr:col>2</xdr:col>
      <xdr:colOff>542462</xdr:colOff>
      <xdr:row>14</xdr:row>
      <xdr:rowOff>148328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C44FD1-8E35-4DD2-9148-68DEA961D129}"/>
            </a:ext>
          </a:extLst>
        </xdr:cNvPr>
        <xdr:cNvSpPr/>
      </xdr:nvSpPr>
      <xdr:spPr>
        <a:xfrm>
          <a:off x="1364673" y="2335356"/>
          <a:ext cx="1619653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7 DAMAS</a:t>
          </a:r>
        </a:p>
      </xdr:txBody>
    </xdr:sp>
    <xdr:clientData/>
  </xdr:twoCellAnchor>
  <xdr:twoCellAnchor>
    <xdr:from>
      <xdr:col>2</xdr:col>
      <xdr:colOff>631247</xdr:colOff>
      <xdr:row>12</xdr:row>
      <xdr:rowOff>83992</xdr:rowOff>
    </xdr:from>
    <xdr:to>
      <xdr:col>3</xdr:col>
      <xdr:colOff>1037763</xdr:colOff>
      <xdr:row>14</xdr:row>
      <xdr:rowOff>148328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98D6B8-B031-4221-B095-A4009150C5C3}"/>
            </a:ext>
          </a:extLst>
        </xdr:cNvPr>
        <xdr:cNvSpPr/>
      </xdr:nvSpPr>
      <xdr:spPr>
        <a:xfrm>
          <a:off x="3073111" y="2335356"/>
          <a:ext cx="1627447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8 DAMAS</a:t>
          </a:r>
        </a:p>
      </xdr:txBody>
    </xdr:sp>
    <xdr:clientData/>
  </xdr:twoCellAnchor>
  <xdr:twoCellAnchor>
    <xdr:from>
      <xdr:col>3</xdr:col>
      <xdr:colOff>1155123</xdr:colOff>
      <xdr:row>12</xdr:row>
      <xdr:rowOff>93517</xdr:rowOff>
    </xdr:from>
    <xdr:to>
      <xdr:col>5</xdr:col>
      <xdr:colOff>332913</xdr:colOff>
      <xdr:row>14</xdr:row>
      <xdr:rowOff>157853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AAA15F9-E459-4F39-82FB-412EC6D61CB9}"/>
            </a:ext>
          </a:extLst>
        </xdr:cNvPr>
        <xdr:cNvSpPr/>
      </xdr:nvSpPr>
      <xdr:spPr>
        <a:xfrm>
          <a:off x="4817918" y="2344881"/>
          <a:ext cx="1619654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9 DAMAS</a:t>
          </a:r>
        </a:p>
      </xdr:txBody>
    </xdr:sp>
    <xdr:clientData/>
  </xdr:twoCellAnchor>
  <xdr:twoCellAnchor>
    <xdr:from>
      <xdr:col>5</xdr:col>
      <xdr:colOff>447813</xdr:colOff>
      <xdr:row>12</xdr:row>
      <xdr:rowOff>103042</xdr:rowOff>
    </xdr:from>
    <xdr:to>
      <xdr:col>6</xdr:col>
      <xdr:colOff>852423</xdr:colOff>
      <xdr:row>14</xdr:row>
      <xdr:rowOff>167378</xdr:rowOff>
    </xdr:to>
    <xdr:sp macro="" textlink="">
      <xdr:nvSpPr>
        <xdr:cNvPr id="8" name="Rectángulo: esquinas redondeada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6EF35F0-E71F-4BDA-8E3A-C3E34FA9C7D3}"/>
            </a:ext>
          </a:extLst>
        </xdr:cNvPr>
        <xdr:cNvSpPr/>
      </xdr:nvSpPr>
      <xdr:spPr>
        <a:xfrm>
          <a:off x="6552472" y="2354406"/>
          <a:ext cx="1625542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10 DAMAS</a:t>
          </a:r>
        </a:p>
      </xdr:txBody>
    </xdr:sp>
    <xdr:clientData/>
  </xdr:twoCellAnchor>
  <xdr:twoCellAnchor>
    <xdr:from>
      <xdr:col>1</xdr:col>
      <xdr:colOff>161059</xdr:colOff>
      <xdr:row>16</xdr:row>
      <xdr:rowOff>168853</xdr:rowOff>
    </xdr:from>
    <xdr:to>
      <xdr:col>2</xdr:col>
      <xdr:colOff>559780</xdr:colOff>
      <xdr:row>19</xdr:row>
      <xdr:rowOff>51347</xdr:rowOff>
    </xdr:to>
    <xdr:sp macro="" textlink="">
      <xdr:nvSpPr>
        <xdr:cNvPr id="9" name="Rectángulo: esquinas redondeada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45856F8-D528-4E0E-9E35-A1ECFA44F434}"/>
            </a:ext>
          </a:extLst>
        </xdr:cNvPr>
        <xdr:cNvSpPr/>
      </xdr:nvSpPr>
      <xdr:spPr>
        <a:xfrm>
          <a:off x="1381991" y="3147580"/>
          <a:ext cx="1619653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7 VARONES</a:t>
          </a:r>
        </a:p>
      </xdr:txBody>
    </xdr:sp>
    <xdr:clientData/>
  </xdr:twoCellAnchor>
  <xdr:twoCellAnchor>
    <xdr:from>
      <xdr:col>2</xdr:col>
      <xdr:colOff>648565</xdr:colOff>
      <xdr:row>16</xdr:row>
      <xdr:rowOff>168853</xdr:rowOff>
    </xdr:from>
    <xdr:to>
      <xdr:col>3</xdr:col>
      <xdr:colOff>1055081</xdr:colOff>
      <xdr:row>19</xdr:row>
      <xdr:rowOff>51347</xdr:rowOff>
    </xdr:to>
    <xdr:sp macro="" textlink="">
      <xdr:nvSpPr>
        <xdr:cNvPr id="10" name="Rectángulo: esquinas redondeadas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B6A37F9-400E-485C-A1BC-F50FFDAADDE1}"/>
            </a:ext>
          </a:extLst>
        </xdr:cNvPr>
        <xdr:cNvSpPr/>
      </xdr:nvSpPr>
      <xdr:spPr>
        <a:xfrm>
          <a:off x="3090429" y="3147580"/>
          <a:ext cx="1627447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8 VARONES</a:t>
          </a:r>
        </a:p>
      </xdr:txBody>
    </xdr:sp>
    <xdr:clientData/>
  </xdr:twoCellAnchor>
  <xdr:twoCellAnchor>
    <xdr:from>
      <xdr:col>3</xdr:col>
      <xdr:colOff>1162916</xdr:colOff>
      <xdr:row>16</xdr:row>
      <xdr:rowOff>178378</xdr:rowOff>
    </xdr:from>
    <xdr:to>
      <xdr:col>5</xdr:col>
      <xdr:colOff>340706</xdr:colOff>
      <xdr:row>19</xdr:row>
      <xdr:rowOff>60872</xdr:rowOff>
    </xdr:to>
    <xdr:sp macro="" textlink="">
      <xdr:nvSpPr>
        <xdr:cNvPr id="11" name="Rectángulo: esquinas redondeadas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1F61F-CFF4-4365-9275-C08CB0FCE25C}"/>
            </a:ext>
          </a:extLst>
        </xdr:cNvPr>
        <xdr:cNvSpPr/>
      </xdr:nvSpPr>
      <xdr:spPr>
        <a:xfrm>
          <a:off x="4825711" y="3157105"/>
          <a:ext cx="1619654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9 VARONES</a:t>
          </a:r>
        </a:p>
      </xdr:txBody>
    </xdr:sp>
    <xdr:clientData/>
  </xdr:twoCellAnchor>
  <xdr:twoCellAnchor>
    <xdr:from>
      <xdr:col>5</xdr:col>
      <xdr:colOff>470651</xdr:colOff>
      <xdr:row>16</xdr:row>
      <xdr:rowOff>178378</xdr:rowOff>
    </xdr:from>
    <xdr:to>
      <xdr:col>6</xdr:col>
      <xdr:colOff>867641</xdr:colOff>
      <xdr:row>19</xdr:row>
      <xdr:rowOff>70397</xdr:rowOff>
    </xdr:to>
    <xdr:sp macro="" textlink="">
      <xdr:nvSpPr>
        <xdr:cNvPr id="12" name="Rectángulo: esquinas redondeadas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82667BB-3F38-4236-818D-F4AC6CAEF19E}"/>
            </a:ext>
          </a:extLst>
        </xdr:cNvPr>
        <xdr:cNvSpPr/>
      </xdr:nvSpPr>
      <xdr:spPr>
        <a:xfrm>
          <a:off x="6575310" y="3157105"/>
          <a:ext cx="1617922" cy="43754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10 VARONES</a:t>
          </a:r>
        </a:p>
      </xdr:txBody>
    </xdr:sp>
    <xdr:clientData/>
  </xdr:twoCellAnchor>
  <xdr:twoCellAnchor>
    <xdr:from>
      <xdr:col>2</xdr:col>
      <xdr:colOff>623454</xdr:colOff>
      <xdr:row>23</xdr:row>
      <xdr:rowOff>88838</xdr:rowOff>
    </xdr:from>
    <xdr:to>
      <xdr:col>5</xdr:col>
      <xdr:colOff>325236</xdr:colOff>
      <xdr:row>25</xdr:row>
      <xdr:rowOff>134990</xdr:rowOff>
    </xdr:to>
    <xdr:sp macro="" textlink="">
      <xdr:nvSpPr>
        <xdr:cNvPr id="23" name="Rectángulo: esquinas redondeadas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969E358-4536-4A8E-AC29-DF7AE7E6C099}"/>
            </a:ext>
          </a:extLst>
        </xdr:cNvPr>
        <xdr:cNvSpPr/>
      </xdr:nvSpPr>
      <xdr:spPr>
        <a:xfrm>
          <a:off x="3065318" y="4340452"/>
          <a:ext cx="3364577" cy="409833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CLUBES MENORES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97368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FD598B-B1EF-4C20-9880-3BF61CA9D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57150"/>
          <a:ext cx="2743200" cy="826983"/>
        </a:xfrm>
        <a:prstGeom prst="rect">
          <a:avLst/>
        </a:prstGeom>
      </xdr:spPr>
    </xdr:pic>
    <xdr:clientData/>
  </xdr:twoCellAnchor>
  <xdr:twoCellAnchor>
    <xdr:from>
      <xdr:col>3</xdr:col>
      <xdr:colOff>334241</xdr:colOff>
      <xdr:row>6</xdr:row>
      <xdr:rowOff>105642</xdr:rowOff>
    </xdr:from>
    <xdr:to>
      <xdr:col>4</xdr:col>
      <xdr:colOff>803666</xdr:colOff>
      <xdr:row>9</xdr:row>
      <xdr:rowOff>19051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098F95-483B-4F33-BE9D-6ACE4816FA42}"/>
            </a:ext>
          </a:extLst>
        </xdr:cNvPr>
        <xdr:cNvSpPr/>
      </xdr:nvSpPr>
      <xdr:spPr>
        <a:xfrm>
          <a:off x="3989936" y="1256262"/>
          <a:ext cx="1690530" cy="454429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TRANSICION</a:t>
          </a:r>
        </a:p>
      </xdr:txBody>
    </xdr:sp>
    <xdr:clientData/>
  </xdr:twoCellAnchor>
  <xdr:twoCellAnchor>
    <xdr:from>
      <xdr:col>1</xdr:col>
      <xdr:colOff>282287</xdr:colOff>
      <xdr:row>11</xdr:row>
      <xdr:rowOff>693</xdr:rowOff>
    </xdr:from>
    <xdr:to>
      <xdr:col>2</xdr:col>
      <xdr:colOff>684818</xdr:colOff>
      <xdr:row>13</xdr:row>
      <xdr:rowOff>70743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A60295-881A-4369-A5FC-1B9672C8AEE6}"/>
            </a:ext>
          </a:extLst>
        </xdr:cNvPr>
        <xdr:cNvSpPr/>
      </xdr:nvSpPr>
      <xdr:spPr>
        <a:xfrm>
          <a:off x="1505297" y="2058093"/>
          <a:ext cx="1617921" cy="430095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11 DAMAS</a:t>
          </a:r>
        </a:p>
      </xdr:txBody>
    </xdr:sp>
    <xdr:clientData/>
  </xdr:twoCellAnchor>
  <xdr:twoCellAnchor>
    <xdr:from>
      <xdr:col>2</xdr:col>
      <xdr:colOff>769793</xdr:colOff>
      <xdr:row>11</xdr:row>
      <xdr:rowOff>2598</xdr:rowOff>
    </xdr:from>
    <xdr:to>
      <xdr:col>3</xdr:col>
      <xdr:colOff>1176309</xdr:colOff>
      <xdr:row>13</xdr:row>
      <xdr:rowOff>66933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0C2DB-94A5-415F-9FE2-4DECE8A32C58}"/>
            </a:ext>
          </a:extLst>
        </xdr:cNvPr>
        <xdr:cNvSpPr/>
      </xdr:nvSpPr>
      <xdr:spPr>
        <a:xfrm>
          <a:off x="3210098" y="2059998"/>
          <a:ext cx="1621906" cy="42438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12 DAMAS</a:t>
          </a:r>
        </a:p>
      </xdr:txBody>
    </xdr:sp>
    <xdr:clientData/>
  </xdr:twoCellAnchor>
  <xdr:twoCellAnchor>
    <xdr:from>
      <xdr:col>1</xdr:col>
      <xdr:colOff>890500</xdr:colOff>
      <xdr:row>15</xdr:row>
      <xdr:rowOff>181323</xdr:rowOff>
    </xdr:from>
    <xdr:to>
      <xdr:col>3</xdr:col>
      <xdr:colOff>180101</xdr:colOff>
      <xdr:row>18</xdr:row>
      <xdr:rowOff>48577</xdr:rowOff>
    </xdr:to>
    <xdr:sp macro="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5B35806D-E1E6-4764-B33D-DDBCC602E7C8}"/>
            </a:ext>
          </a:extLst>
        </xdr:cNvPr>
        <xdr:cNvSpPr/>
      </xdr:nvSpPr>
      <xdr:spPr>
        <a:xfrm>
          <a:off x="2113510" y="2960718"/>
          <a:ext cx="1722286" cy="413989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JUNIOR DAMAS</a:t>
          </a:r>
        </a:p>
      </xdr:txBody>
    </xdr:sp>
    <xdr:clientData/>
  </xdr:twoCellAnchor>
  <xdr:twoCellAnchor>
    <xdr:from>
      <xdr:col>4</xdr:col>
      <xdr:colOff>57151</xdr:colOff>
      <xdr:row>10</xdr:row>
      <xdr:rowOff>177858</xdr:rowOff>
    </xdr:from>
    <xdr:to>
      <xdr:col>5</xdr:col>
      <xdr:colOff>452062</xdr:colOff>
      <xdr:row>13</xdr:row>
      <xdr:rowOff>58447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6C66EF-2755-495C-965B-7784B42F8FE5}"/>
            </a:ext>
          </a:extLst>
        </xdr:cNvPr>
        <xdr:cNvSpPr/>
      </xdr:nvSpPr>
      <xdr:spPr>
        <a:xfrm>
          <a:off x="4930141" y="2050473"/>
          <a:ext cx="1616016" cy="423514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11 VARONES</a:t>
          </a:r>
        </a:p>
      </xdr:txBody>
    </xdr:sp>
    <xdr:clientData/>
  </xdr:twoCellAnchor>
  <xdr:twoCellAnchor>
    <xdr:from>
      <xdr:col>5</xdr:col>
      <xdr:colOff>542752</xdr:colOff>
      <xdr:row>10</xdr:row>
      <xdr:rowOff>177858</xdr:rowOff>
    </xdr:from>
    <xdr:to>
      <xdr:col>6</xdr:col>
      <xdr:colOff>947362</xdr:colOff>
      <xdr:row>13</xdr:row>
      <xdr:rowOff>58447</xdr:rowOff>
    </xdr:to>
    <xdr:sp macro="" textlink="">
      <xdr:nvSpPr>
        <xdr:cNvPr id="8" name="Rectángulo: esquinas redondeada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4C36347-8931-4B6C-8245-FA61D12C7978}"/>
            </a:ext>
          </a:extLst>
        </xdr:cNvPr>
        <xdr:cNvSpPr/>
      </xdr:nvSpPr>
      <xdr:spPr>
        <a:xfrm>
          <a:off x="6640657" y="2050473"/>
          <a:ext cx="1620000" cy="423514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12 VARONES</a:t>
          </a:r>
        </a:p>
      </xdr:txBody>
    </xdr:sp>
    <xdr:clientData/>
  </xdr:twoCellAnchor>
  <xdr:twoCellAnchor>
    <xdr:from>
      <xdr:col>4</xdr:col>
      <xdr:colOff>913881</xdr:colOff>
      <xdr:row>15</xdr:row>
      <xdr:rowOff>173009</xdr:rowOff>
    </xdr:from>
    <xdr:to>
      <xdr:col>6</xdr:col>
      <xdr:colOff>214911</xdr:colOff>
      <xdr:row>18</xdr:row>
      <xdr:rowOff>55503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3DE1007B-23DF-42F4-8A73-3783E9A7882A}"/>
            </a:ext>
          </a:extLst>
        </xdr:cNvPr>
        <xdr:cNvSpPr/>
      </xdr:nvSpPr>
      <xdr:spPr>
        <a:xfrm>
          <a:off x="5790681" y="2950499"/>
          <a:ext cx="1735620" cy="433039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JUNIOR VARONES</a:t>
          </a:r>
        </a:p>
      </xdr:txBody>
    </xdr:sp>
    <xdr:clientData/>
  </xdr:twoCellAnchor>
  <xdr:twoCellAnchor>
    <xdr:from>
      <xdr:col>2</xdr:col>
      <xdr:colOff>732212</xdr:colOff>
      <xdr:row>22</xdr:row>
      <xdr:rowOff>121050</xdr:rowOff>
    </xdr:from>
    <xdr:to>
      <xdr:col>5</xdr:col>
      <xdr:colOff>544484</xdr:colOff>
      <xdr:row>24</xdr:row>
      <xdr:rowOff>174821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683470F-2749-45EA-A139-A770D4F6FB49}"/>
            </a:ext>
          </a:extLst>
        </xdr:cNvPr>
        <xdr:cNvSpPr/>
      </xdr:nvSpPr>
      <xdr:spPr>
        <a:xfrm>
          <a:off x="3172517" y="4171080"/>
          <a:ext cx="3469872" cy="410006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CLUBES TRANSICION</a:t>
          </a:r>
        </a:p>
      </xdr:txBody>
    </xdr:sp>
    <xdr:clientData/>
  </xdr:twoCellAnchor>
  <xdr:twoCellAnchor>
    <xdr:from>
      <xdr:col>0</xdr:col>
      <xdr:colOff>1204306</xdr:colOff>
      <xdr:row>19</xdr:row>
      <xdr:rowOff>24247</xdr:rowOff>
    </xdr:from>
    <xdr:to>
      <xdr:col>2</xdr:col>
      <xdr:colOff>490096</xdr:colOff>
      <xdr:row>21</xdr:row>
      <xdr:rowOff>60007</xdr:rowOff>
    </xdr:to>
    <xdr:sp macro="" textlink="">
      <xdr:nvSpPr>
        <xdr:cNvPr id="11" name="Rectángulo: esquinas redondeada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8538F5E-9CFE-4384-9845-FCF2AD6B67A6}"/>
            </a:ext>
          </a:extLst>
        </xdr:cNvPr>
        <xdr:cNvSpPr/>
      </xdr:nvSpPr>
      <xdr:spPr>
        <a:xfrm>
          <a:off x="1200496" y="3525637"/>
          <a:ext cx="1726095" cy="397710"/>
        </a:xfrm>
        <a:prstGeom prst="roundRect">
          <a:avLst/>
        </a:prstGeom>
        <a:solidFill>
          <a:srgbClr val="0070C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VELOCIDAD</a:t>
          </a:r>
        </a:p>
      </xdr:txBody>
    </xdr:sp>
    <xdr:clientData/>
  </xdr:twoCellAnchor>
  <xdr:twoCellAnchor>
    <xdr:from>
      <xdr:col>2</xdr:col>
      <xdr:colOff>611678</xdr:colOff>
      <xdr:row>19</xdr:row>
      <xdr:rowOff>26152</xdr:rowOff>
    </xdr:from>
    <xdr:to>
      <xdr:col>3</xdr:col>
      <xdr:colOff>1129831</xdr:colOff>
      <xdr:row>21</xdr:row>
      <xdr:rowOff>65722</xdr:rowOff>
    </xdr:to>
    <xdr:sp macro="" textlink="">
      <xdr:nvSpPr>
        <xdr:cNvPr id="12" name="Rectángulo: esquinas redondeada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FC06D11-498E-4940-ADC1-F3AA76765236}"/>
            </a:ext>
          </a:extLst>
        </xdr:cNvPr>
        <xdr:cNvSpPr/>
      </xdr:nvSpPr>
      <xdr:spPr>
        <a:xfrm>
          <a:off x="3050078" y="3527542"/>
          <a:ext cx="1733543" cy="403425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FONDO</a:t>
          </a:r>
        </a:p>
      </xdr:txBody>
    </xdr:sp>
    <xdr:clientData/>
  </xdr:twoCellAnchor>
  <xdr:twoCellAnchor>
    <xdr:from>
      <xdr:col>4</xdr:col>
      <xdr:colOff>16106</xdr:colOff>
      <xdr:row>19</xdr:row>
      <xdr:rowOff>15588</xdr:rowOff>
    </xdr:from>
    <xdr:to>
      <xdr:col>5</xdr:col>
      <xdr:colOff>528543</xdr:colOff>
      <xdr:row>21</xdr:row>
      <xdr:rowOff>55158</xdr:rowOff>
    </xdr:to>
    <xdr:sp macro="" textlink="">
      <xdr:nvSpPr>
        <xdr:cNvPr id="13" name="Rectángulo: esquinas redondeada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394A548C-F060-427C-ADB2-FCF033026087}"/>
            </a:ext>
          </a:extLst>
        </xdr:cNvPr>
        <xdr:cNvSpPr/>
      </xdr:nvSpPr>
      <xdr:spPr>
        <a:xfrm>
          <a:off x="4896716" y="3524598"/>
          <a:ext cx="1725922" cy="401520"/>
        </a:xfrm>
        <a:prstGeom prst="roundRect">
          <a:avLst/>
        </a:prstGeom>
        <a:solidFill>
          <a:srgbClr val="0070C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VELOCIDAD</a:t>
          </a:r>
        </a:p>
      </xdr:txBody>
    </xdr:sp>
    <xdr:clientData/>
  </xdr:twoCellAnchor>
  <xdr:twoCellAnchor>
    <xdr:from>
      <xdr:col>5</xdr:col>
      <xdr:colOff>653935</xdr:colOff>
      <xdr:row>19</xdr:row>
      <xdr:rowOff>17493</xdr:rowOff>
    </xdr:from>
    <xdr:to>
      <xdr:col>6</xdr:col>
      <xdr:colOff>1162562</xdr:colOff>
      <xdr:row>21</xdr:row>
      <xdr:rowOff>53253</xdr:rowOff>
    </xdr:to>
    <xdr:sp macro="" textlink="">
      <xdr:nvSpPr>
        <xdr:cNvPr id="14" name="Rectángulo: esquinas redondeada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BEF2B2E-4219-4D79-A35E-25BFE8C41E36}"/>
            </a:ext>
          </a:extLst>
        </xdr:cNvPr>
        <xdr:cNvSpPr/>
      </xdr:nvSpPr>
      <xdr:spPr>
        <a:xfrm>
          <a:off x="6751840" y="3526503"/>
          <a:ext cx="1722112" cy="397710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FONDO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97368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B1325C-501D-45EB-9366-3C1FF855A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53340"/>
          <a:ext cx="2667000" cy="853653"/>
        </a:xfrm>
        <a:prstGeom prst="rect">
          <a:avLst/>
        </a:prstGeom>
      </xdr:spPr>
    </xdr:pic>
    <xdr:clientData/>
  </xdr:twoCellAnchor>
  <xdr:twoCellAnchor>
    <xdr:from>
      <xdr:col>3</xdr:col>
      <xdr:colOff>334241</xdr:colOff>
      <xdr:row>6</xdr:row>
      <xdr:rowOff>105642</xdr:rowOff>
    </xdr:from>
    <xdr:to>
      <xdr:col>4</xdr:col>
      <xdr:colOff>803666</xdr:colOff>
      <xdr:row>9</xdr:row>
      <xdr:rowOff>19051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24A90BC-FDAD-4D89-BBAE-51DA414E28F0}"/>
            </a:ext>
          </a:extLst>
        </xdr:cNvPr>
        <xdr:cNvSpPr/>
      </xdr:nvSpPr>
      <xdr:spPr>
        <a:xfrm>
          <a:off x="3877541" y="1296267"/>
          <a:ext cx="1650525" cy="484909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MAYORES</a:t>
          </a:r>
        </a:p>
      </xdr:txBody>
    </xdr:sp>
    <xdr:clientData/>
  </xdr:twoCellAnchor>
  <xdr:twoCellAnchor>
    <xdr:from>
      <xdr:col>2</xdr:col>
      <xdr:colOff>732212</xdr:colOff>
      <xdr:row>22</xdr:row>
      <xdr:rowOff>121050</xdr:rowOff>
    </xdr:from>
    <xdr:to>
      <xdr:col>5</xdr:col>
      <xdr:colOff>544484</xdr:colOff>
      <xdr:row>24</xdr:row>
      <xdr:rowOff>174821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D047546-1B03-4D6A-9050-42BD4B93C961}"/>
            </a:ext>
          </a:extLst>
        </xdr:cNvPr>
        <xdr:cNvSpPr/>
      </xdr:nvSpPr>
      <xdr:spPr>
        <a:xfrm>
          <a:off x="3094412" y="4359675"/>
          <a:ext cx="3355572" cy="434771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CLUBES MAYORES</a:t>
          </a:r>
        </a:p>
      </xdr:txBody>
    </xdr:sp>
    <xdr:clientData/>
  </xdr:twoCellAnchor>
  <xdr:twoCellAnchor>
    <xdr:from>
      <xdr:col>2</xdr:col>
      <xdr:colOff>556606</xdr:colOff>
      <xdr:row>13</xdr:row>
      <xdr:rowOff>119497</xdr:rowOff>
    </xdr:from>
    <xdr:to>
      <xdr:col>3</xdr:col>
      <xdr:colOff>1042546</xdr:colOff>
      <xdr:row>15</xdr:row>
      <xdr:rowOff>155257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5F750B8-9D2C-46AC-99A5-FB8EC91A4FCE}"/>
            </a:ext>
          </a:extLst>
        </xdr:cNvPr>
        <xdr:cNvSpPr/>
      </xdr:nvSpPr>
      <xdr:spPr>
        <a:xfrm>
          <a:off x="2918806" y="2643622"/>
          <a:ext cx="1667040" cy="416760"/>
        </a:xfrm>
        <a:prstGeom prst="roundRect">
          <a:avLst/>
        </a:prstGeom>
        <a:solidFill>
          <a:srgbClr val="0070C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VELOCIDAD</a:t>
          </a:r>
        </a:p>
      </xdr:txBody>
    </xdr:sp>
    <xdr:clientData/>
  </xdr:twoCellAnchor>
  <xdr:twoCellAnchor>
    <xdr:from>
      <xdr:col>3</xdr:col>
      <xdr:colOff>1164128</xdr:colOff>
      <xdr:row>13</xdr:row>
      <xdr:rowOff>121402</xdr:rowOff>
    </xdr:from>
    <xdr:to>
      <xdr:col>5</xdr:col>
      <xdr:colOff>501181</xdr:colOff>
      <xdr:row>15</xdr:row>
      <xdr:rowOff>160972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706874A-8F4D-4E75-A489-D7A4994A1198}"/>
            </a:ext>
          </a:extLst>
        </xdr:cNvPr>
        <xdr:cNvSpPr/>
      </xdr:nvSpPr>
      <xdr:spPr>
        <a:xfrm>
          <a:off x="4707428" y="2645527"/>
          <a:ext cx="1699253" cy="420570"/>
        </a:xfrm>
        <a:prstGeom prst="roundRect">
          <a:avLst/>
        </a:prstGeom>
        <a:solidFill>
          <a:schemeClr val="accent4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FONDO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97368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C8CF9E-16BE-4A0C-9364-3958EFA69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57150"/>
          <a:ext cx="2743200" cy="826983"/>
        </a:xfrm>
        <a:prstGeom prst="rect">
          <a:avLst/>
        </a:prstGeom>
      </xdr:spPr>
    </xdr:pic>
    <xdr:clientData/>
  </xdr:twoCellAnchor>
  <xdr:twoCellAnchor>
    <xdr:from>
      <xdr:col>2</xdr:col>
      <xdr:colOff>753342</xdr:colOff>
      <xdr:row>6</xdr:row>
      <xdr:rowOff>101832</xdr:rowOff>
    </xdr:from>
    <xdr:to>
      <xdr:col>5</xdr:col>
      <xdr:colOff>592629</xdr:colOff>
      <xdr:row>9</xdr:row>
      <xdr:rowOff>19051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1EC1A4B1-1117-44C2-8CCD-5A197C963050}"/>
            </a:ext>
          </a:extLst>
        </xdr:cNvPr>
        <xdr:cNvSpPr/>
      </xdr:nvSpPr>
      <xdr:spPr>
        <a:xfrm>
          <a:off x="3189837" y="1250547"/>
          <a:ext cx="3494982" cy="460144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CLASIFICACION VELOCIDAD</a:t>
          </a:r>
        </a:p>
      </xdr:txBody>
    </xdr:sp>
    <xdr:clientData/>
  </xdr:twoCellAnchor>
  <xdr:twoCellAnchor>
    <xdr:from>
      <xdr:col>0</xdr:col>
      <xdr:colOff>546388</xdr:colOff>
      <xdr:row>13</xdr:row>
      <xdr:rowOff>11430</xdr:rowOff>
    </xdr:from>
    <xdr:to>
      <xdr:col>2</xdr:col>
      <xdr:colOff>283844</xdr:colOff>
      <xdr:row>15</xdr:row>
      <xdr:rowOff>73861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2D7E9D-85C6-4A15-A752-BD91D19529CE}"/>
            </a:ext>
          </a:extLst>
        </xdr:cNvPr>
        <xdr:cNvSpPr/>
      </xdr:nvSpPr>
      <xdr:spPr>
        <a:xfrm>
          <a:off x="550198" y="2434590"/>
          <a:ext cx="2175856" cy="420571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PREJUVENIL DAMAS</a:t>
          </a:r>
        </a:p>
      </xdr:txBody>
    </xdr:sp>
    <xdr:clientData/>
  </xdr:twoCellAnchor>
  <xdr:twoCellAnchor>
    <xdr:from>
      <xdr:col>2</xdr:col>
      <xdr:colOff>732212</xdr:colOff>
      <xdr:row>22</xdr:row>
      <xdr:rowOff>121050</xdr:rowOff>
    </xdr:from>
    <xdr:to>
      <xdr:col>5</xdr:col>
      <xdr:colOff>544484</xdr:colOff>
      <xdr:row>24</xdr:row>
      <xdr:rowOff>174821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4CA5AC4-7D48-4D82-AD1B-C20B4511499B}"/>
            </a:ext>
          </a:extLst>
        </xdr:cNvPr>
        <xdr:cNvSpPr/>
      </xdr:nvSpPr>
      <xdr:spPr>
        <a:xfrm>
          <a:off x="3172517" y="4171080"/>
          <a:ext cx="3469872" cy="410006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CLUBES MAYORES VELOCIDAD</a:t>
          </a:r>
        </a:p>
      </xdr:txBody>
    </xdr:sp>
    <xdr:clientData/>
  </xdr:twoCellAnchor>
  <xdr:twoCellAnchor>
    <xdr:from>
      <xdr:col>0</xdr:col>
      <xdr:colOff>532880</xdr:colOff>
      <xdr:row>16</xdr:row>
      <xdr:rowOff>115340</xdr:rowOff>
    </xdr:from>
    <xdr:to>
      <xdr:col>2</xdr:col>
      <xdr:colOff>251113</xdr:colOff>
      <xdr:row>18</xdr:row>
      <xdr:rowOff>173960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A431FB-486F-4000-A33B-1E70A3E1C878}"/>
            </a:ext>
          </a:extLst>
        </xdr:cNvPr>
        <xdr:cNvSpPr/>
      </xdr:nvSpPr>
      <xdr:spPr>
        <a:xfrm>
          <a:off x="532880" y="3077615"/>
          <a:ext cx="2152823" cy="416760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PREJUVENIL VARONES</a:t>
          </a:r>
        </a:p>
      </xdr:txBody>
    </xdr:sp>
    <xdr:clientData/>
  </xdr:twoCellAnchor>
  <xdr:twoCellAnchor>
    <xdr:from>
      <xdr:col>3</xdr:col>
      <xdr:colOff>77758</xdr:colOff>
      <xdr:row>13</xdr:row>
      <xdr:rowOff>23899</xdr:rowOff>
    </xdr:from>
    <xdr:to>
      <xdr:col>4</xdr:col>
      <xdr:colOff>1028526</xdr:colOff>
      <xdr:row>15</xdr:row>
      <xdr:rowOff>76805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103AB01-5B7C-48DE-BDD1-2546EE118098}"/>
            </a:ext>
          </a:extLst>
        </xdr:cNvPr>
        <xdr:cNvSpPr/>
      </xdr:nvSpPr>
      <xdr:spPr>
        <a:xfrm>
          <a:off x="3735358" y="2439439"/>
          <a:ext cx="2169968" cy="418666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JUVENIL DAMAS</a:t>
          </a:r>
        </a:p>
      </xdr:txBody>
    </xdr:sp>
    <xdr:clientData/>
  </xdr:twoCellAnchor>
  <xdr:twoCellAnchor>
    <xdr:from>
      <xdr:col>3</xdr:col>
      <xdr:colOff>56630</xdr:colOff>
      <xdr:row>16</xdr:row>
      <xdr:rowOff>120189</xdr:rowOff>
    </xdr:from>
    <xdr:to>
      <xdr:col>4</xdr:col>
      <xdr:colOff>995795</xdr:colOff>
      <xdr:row>18</xdr:row>
      <xdr:rowOff>178809</xdr:rowOff>
    </xdr:to>
    <xdr:sp macro="" textlink="">
      <xdr:nvSpPr>
        <xdr:cNvPr id="8" name="Rectángulo: esquinas redondeada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7F44CE-AFC6-453D-A315-F729FD346CD9}"/>
            </a:ext>
          </a:extLst>
        </xdr:cNvPr>
        <xdr:cNvSpPr/>
      </xdr:nvSpPr>
      <xdr:spPr>
        <a:xfrm>
          <a:off x="3718040" y="3084369"/>
          <a:ext cx="2156460" cy="414855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JUVENIL VARONES</a:t>
          </a:r>
        </a:p>
      </xdr:txBody>
    </xdr:sp>
    <xdr:clientData/>
  </xdr:twoCellAnchor>
  <xdr:twoCellAnchor>
    <xdr:from>
      <xdr:col>5</xdr:col>
      <xdr:colOff>844607</xdr:colOff>
      <xdr:row>13</xdr:row>
      <xdr:rowOff>20089</xdr:rowOff>
    </xdr:from>
    <xdr:to>
      <xdr:col>7</xdr:col>
      <xdr:colOff>582063</xdr:colOff>
      <xdr:row>15</xdr:row>
      <xdr:rowOff>84425</xdr:rowOff>
    </xdr:to>
    <xdr:sp macro="" textlink="">
      <xdr:nvSpPr>
        <xdr:cNvPr id="9" name="Rectángulo: esquinas redondeada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F3180D9-87A3-4BD6-95A9-6C20457BBA1E}"/>
            </a:ext>
          </a:extLst>
        </xdr:cNvPr>
        <xdr:cNvSpPr/>
      </xdr:nvSpPr>
      <xdr:spPr>
        <a:xfrm>
          <a:off x="6942512" y="2435629"/>
          <a:ext cx="2175856" cy="432001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MAYORES DAMAS</a:t>
          </a:r>
        </a:p>
      </xdr:txBody>
    </xdr:sp>
    <xdr:clientData/>
  </xdr:twoCellAnchor>
  <xdr:twoCellAnchor>
    <xdr:from>
      <xdr:col>5</xdr:col>
      <xdr:colOff>831099</xdr:colOff>
      <xdr:row>16</xdr:row>
      <xdr:rowOff>125904</xdr:rowOff>
    </xdr:from>
    <xdr:to>
      <xdr:col>7</xdr:col>
      <xdr:colOff>541712</xdr:colOff>
      <xdr:row>18</xdr:row>
      <xdr:rowOff>174999</xdr:rowOff>
    </xdr:to>
    <xdr:sp macro="" textlink="">
      <xdr:nvSpPr>
        <xdr:cNvPr id="10" name="Rectángulo: esquinas redondeadas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C92B270-7C33-46DE-8C0C-1AB154D695DB}"/>
            </a:ext>
          </a:extLst>
        </xdr:cNvPr>
        <xdr:cNvSpPr/>
      </xdr:nvSpPr>
      <xdr:spPr>
        <a:xfrm>
          <a:off x="6925194" y="3091989"/>
          <a:ext cx="2152823" cy="403425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MAYORES VARONES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320040</xdr:colOff>
      <xdr:row>0</xdr:row>
      <xdr:rowOff>53340</xdr:rowOff>
    </xdr:from>
    <xdr:to>
      <xdr:col>2</xdr:col>
      <xdr:colOff>624840</xdr:colOff>
      <xdr:row>4</xdr:row>
      <xdr:rowOff>97368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936FCB-7E2A-4BA3-ABCA-5F281B32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57150"/>
          <a:ext cx="2743200" cy="826983"/>
        </a:xfrm>
        <a:prstGeom prst="rect">
          <a:avLst/>
        </a:prstGeom>
      </xdr:spPr>
    </xdr:pic>
    <xdr:clientData/>
  </xdr:twoCellAnchor>
  <xdr:twoCellAnchor>
    <xdr:from>
      <xdr:col>2</xdr:col>
      <xdr:colOff>753342</xdr:colOff>
      <xdr:row>6</xdr:row>
      <xdr:rowOff>101832</xdr:rowOff>
    </xdr:from>
    <xdr:to>
      <xdr:col>5</xdr:col>
      <xdr:colOff>592629</xdr:colOff>
      <xdr:row>9</xdr:row>
      <xdr:rowOff>19051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458497-C512-4C47-B83E-67E009A0907E}"/>
            </a:ext>
          </a:extLst>
        </xdr:cNvPr>
        <xdr:cNvSpPr/>
      </xdr:nvSpPr>
      <xdr:spPr>
        <a:xfrm>
          <a:off x="3195206" y="1262150"/>
          <a:ext cx="3502082" cy="46274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CLASIFICACION FONDO</a:t>
          </a:r>
        </a:p>
      </xdr:txBody>
    </xdr:sp>
    <xdr:clientData/>
  </xdr:twoCellAnchor>
  <xdr:twoCellAnchor>
    <xdr:from>
      <xdr:col>0</xdr:col>
      <xdr:colOff>546388</xdr:colOff>
      <xdr:row>13</xdr:row>
      <xdr:rowOff>11430</xdr:rowOff>
    </xdr:from>
    <xdr:to>
      <xdr:col>2</xdr:col>
      <xdr:colOff>283844</xdr:colOff>
      <xdr:row>15</xdr:row>
      <xdr:rowOff>73861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4AA5A4-9200-4800-A580-1F57D5F57658}"/>
            </a:ext>
          </a:extLst>
        </xdr:cNvPr>
        <xdr:cNvSpPr/>
      </xdr:nvSpPr>
      <xdr:spPr>
        <a:xfrm>
          <a:off x="546388" y="2444635"/>
          <a:ext cx="2179320" cy="42611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PREJUVENIL DAMAS</a:t>
          </a:r>
        </a:p>
      </xdr:txBody>
    </xdr:sp>
    <xdr:clientData/>
  </xdr:twoCellAnchor>
  <xdr:twoCellAnchor>
    <xdr:from>
      <xdr:col>2</xdr:col>
      <xdr:colOff>732212</xdr:colOff>
      <xdr:row>22</xdr:row>
      <xdr:rowOff>121050</xdr:rowOff>
    </xdr:from>
    <xdr:to>
      <xdr:col>5</xdr:col>
      <xdr:colOff>544484</xdr:colOff>
      <xdr:row>24</xdr:row>
      <xdr:rowOff>174821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DB3AD41-B3D3-46AB-AA20-5383747C32A2}"/>
            </a:ext>
          </a:extLst>
        </xdr:cNvPr>
        <xdr:cNvSpPr/>
      </xdr:nvSpPr>
      <xdr:spPr>
        <a:xfrm>
          <a:off x="3172517" y="4171080"/>
          <a:ext cx="3469872" cy="410006"/>
        </a:xfrm>
        <a:prstGeom prst="roundRect">
          <a:avLst/>
        </a:prstGeom>
        <a:solidFill>
          <a:schemeClr val="tx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CLUBES MAYORES FONDO</a:t>
          </a:r>
        </a:p>
      </xdr:txBody>
    </xdr:sp>
    <xdr:clientData/>
  </xdr:twoCellAnchor>
  <xdr:twoCellAnchor>
    <xdr:from>
      <xdr:col>0</xdr:col>
      <xdr:colOff>532880</xdr:colOff>
      <xdr:row>16</xdr:row>
      <xdr:rowOff>115340</xdr:rowOff>
    </xdr:from>
    <xdr:to>
      <xdr:col>2</xdr:col>
      <xdr:colOff>251113</xdr:colOff>
      <xdr:row>18</xdr:row>
      <xdr:rowOff>173960</xdr:rowOff>
    </xdr:to>
    <xdr:sp macro="" textlink="">
      <xdr:nvSpPr>
        <xdr:cNvPr id="15" name="Rectángulo: esquinas redondeadas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80E2ED-827C-41A4-BD91-22C2AA583498}"/>
            </a:ext>
          </a:extLst>
        </xdr:cNvPr>
        <xdr:cNvSpPr/>
      </xdr:nvSpPr>
      <xdr:spPr>
        <a:xfrm>
          <a:off x="532880" y="3094067"/>
          <a:ext cx="2160097" cy="42230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PREJUVENIL VARONES</a:t>
          </a:r>
        </a:p>
      </xdr:txBody>
    </xdr:sp>
    <xdr:clientData/>
  </xdr:twoCellAnchor>
  <xdr:twoCellAnchor>
    <xdr:from>
      <xdr:col>3</xdr:col>
      <xdr:colOff>77758</xdr:colOff>
      <xdr:row>13</xdr:row>
      <xdr:rowOff>23899</xdr:rowOff>
    </xdr:from>
    <xdr:to>
      <xdr:col>4</xdr:col>
      <xdr:colOff>1028526</xdr:colOff>
      <xdr:row>15</xdr:row>
      <xdr:rowOff>76805</xdr:rowOff>
    </xdr:to>
    <xdr:sp macro="" textlink="">
      <xdr:nvSpPr>
        <xdr:cNvPr id="16" name="Rectángulo: esquinas redondeadas 1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41B465F-61A7-44D2-8F4D-14C3F0AF6304}"/>
            </a:ext>
          </a:extLst>
        </xdr:cNvPr>
        <xdr:cNvSpPr/>
      </xdr:nvSpPr>
      <xdr:spPr>
        <a:xfrm>
          <a:off x="3740553" y="2457104"/>
          <a:ext cx="2171700" cy="41658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JUVENIL DAMAS</a:t>
          </a:r>
        </a:p>
      </xdr:txBody>
    </xdr:sp>
    <xdr:clientData/>
  </xdr:twoCellAnchor>
  <xdr:twoCellAnchor>
    <xdr:from>
      <xdr:col>3</xdr:col>
      <xdr:colOff>56630</xdr:colOff>
      <xdr:row>16</xdr:row>
      <xdr:rowOff>120189</xdr:rowOff>
    </xdr:from>
    <xdr:to>
      <xdr:col>4</xdr:col>
      <xdr:colOff>995795</xdr:colOff>
      <xdr:row>18</xdr:row>
      <xdr:rowOff>178809</xdr:rowOff>
    </xdr:to>
    <xdr:sp macro="" textlink="">
      <xdr:nvSpPr>
        <xdr:cNvPr id="17" name="Rectángulo: esquinas redondeadas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3DC03C0-5A4D-4D63-BC8E-8D023BC98071}"/>
            </a:ext>
          </a:extLst>
        </xdr:cNvPr>
        <xdr:cNvSpPr/>
      </xdr:nvSpPr>
      <xdr:spPr>
        <a:xfrm>
          <a:off x="3719425" y="3098916"/>
          <a:ext cx="2160097" cy="422302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JUVENIL VARONES</a:t>
          </a:r>
        </a:p>
      </xdr:txBody>
    </xdr:sp>
    <xdr:clientData/>
  </xdr:twoCellAnchor>
  <xdr:twoCellAnchor>
    <xdr:from>
      <xdr:col>5</xdr:col>
      <xdr:colOff>844607</xdr:colOff>
      <xdr:row>13</xdr:row>
      <xdr:rowOff>20089</xdr:rowOff>
    </xdr:from>
    <xdr:to>
      <xdr:col>7</xdr:col>
      <xdr:colOff>582063</xdr:colOff>
      <xdr:row>15</xdr:row>
      <xdr:rowOff>84425</xdr:rowOff>
    </xdr:to>
    <xdr:sp macro="" textlink="">
      <xdr:nvSpPr>
        <xdr:cNvPr id="18" name="Rectángulo: esquinas redondeadas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7B49173-61B0-4A11-B5BB-32159A300B5C}"/>
            </a:ext>
          </a:extLst>
        </xdr:cNvPr>
        <xdr:cNvSpPr/>
      </xdr:nvSpPr>
      <xdr:spPr>
        <a:xfrm>
          <a:off x="6949266" y="2453294"/>
          <a:ext cx="2179320" cy="42801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MAYORES DAMAS</a:t>
          </a:r>
        </a:p>
      </xdr:txBody>
    </xdr:sp>
    <xdr:clientData/>
  </xdr:twoCellAnchor>
  <xdr:twoCellAnchor>
    <xdr:from>
      <xdr:col>5</xdr:col>
      <xdr:colOff>831099</xdr:colOff>
      <xdr:row>16</xdr:row>
      <xdr:rowOff>125904</xdr:rowOff>
    </xdr:from>
    <xdr:to>
      <xdr:col>7</xdr:col>
      <xdr:colOff>541712</xdr:colOff>
      <xdr:row>18</xdr:row>
      <xdr:rowOff>174999</xdr:rowOff>
    </xdr:to>
    <xdr:sp macro="" textlink="">
      <xdr:nvSpPr>
        <xdr:cNvPr id="19" name="Rectángulo: esquinas redondeadas 1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B2B3174-FC21-4C81-9267-54CA958B24B3}"/>
            </a:ext>
          </a:extLst>
        </xdr:cNvPr>
        <xdr:cNvSpPr/>
      </xdr:nvSpPr>
      <xdr:spPr>
        <a:xfrm>
          <a:off x="6935758" y="3104631"/>
          <a:ext cx="2152477" cy="412777"/>
        </a:xfrm>
        <a:prstGeom prst="round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/>
            <a:t>MAYORES VARONES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3" name="Rectá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889AE-7FE7-2F78-92FE-E91508A5ED2D}"/>
            </a:ext>
          </a:extLst>
        </xdr:cNvPr>
        <xdr:cNvSpPr/>
      </xdr:nvSpPr>
      <xdr:spPr>
        <a:xfrm>
          <a:off x="70182" y="220577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4" name="Rectá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900F42-FAC0-4378-B8EC-4B12BE1F42DA}"/>
            </a:ext>
          </a:extLst>
        </xdr:cNvPr>
        <xdr:cNvSpPr/>
      </xdr:nvSpPr>
      <xdr:spPr>
        <a:xfrm>
          <a:off x="72188" y="513346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5" name="Rectá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2AD985-3BE5-48E8-A108-D03E5A77FECC}"/>
            </a:ext>
          </a:extLst>
        </xdr:cNvPr>
        <xdr:cNvSpPr/>
      </xdr:nvSpPr>
      <xdr:spPr>
        <a:xfrm>
          <a:off x="70185" y="802103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6" name="Rectángul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37537EE-C0FC-4C6A-A34E-ED0044EB2F23}"/>
            </a:ext>
          </a:extLst>
        </xdr:cNvPr>
        <xdr:cNvSpPr/>
      </xdr:nvSpPr>
      <xdr:spPr>
        <a:xfrm>
          <a:off x="70184" y="1093369"/>
          <a:ext cx="1260000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2A3AA3-4456-9DAE-6FED-D67D3502A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554" y="230606"/>
          <a:ext cx="4545163" cy="111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7984C5-029B-484D-BC14-474C5BB6B5ED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8C326B6-D302-4EB3-AE13-D1191F9FA50B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E3D39F5-CCB1-4CB3-A8A0-BBF2A283CE15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BFF3A4-2097-469A-A40C-0BDE46065260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DD34D68-D214-4FAB-B314-4FE0DBFAB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DA7381-14F9-40F4-BB41-4820619044D9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D20A74-D05E-4CBA-801B-3D44C4E2C1DB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CAD872E-D057-47E7-81BC-7C5028642759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0EA742-F0A7-4D6F-8A71-58221C6C5144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5A1AF26-0467-4C51-809E-601FECA3F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2FD9DE9-8413-4F8F-B662-9CFF1C5AD0D3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D8FC49-CE3B-4CEA-BB2F-D31D22147242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C7879C9-357B-4AEC-B987-D734774F9116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E026CEF-220A-4111-AD86-DCC8C11E0C21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0D7FDF9-947B-457A-948D-1A7D79090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98E29E-8B08-4252-BEB1-9C38EB862782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AFD0FA-9CAD-4097-8EB7-CBA7FA0FC360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F915BD-C45E-4296-8769-A00AC00C02EF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D234150-7B85-4BF6-B8BB-75C8A52BE8A1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2C4F74F-8944-4807-B9A3-DB48D78E4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8CCFD7-8BF8-4CE1-864C-E8F2101C0020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CB34583-2B65-4342-BD60-7CE666F20EA6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8D080B9-FC0E-454E-A1F0-5A230F343D33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092C2D-5688-44A9-ADDD-F1235E6B0CCD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DC995F4-E66B-4A70-8BA2-D3034B321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22F22F-C464-4F36-8914-2B2DE756F9A9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3740A3-8324-4C6A-B6FC-F898F26A84DE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A773EB6-2901-47D8-861A-B0C303331DEE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251597-DA8E-4DE1-BDCB-043EAC5AB92A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FDA24F5-E66D-4699-A0C0-9418FB1CC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6D7BC8-E744-4CE0-9332-FBB7B398F76C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02386A-AF3C-4DE3-BBCF-4AFE26694F7B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9FD422A-F64C-48CC-81A8-24FD2EB1054A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AF67BB-8C36-4733-A6F0-DA0B4B65CBB6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DEE89FD-9832-4375-8840-E2FF9E40B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C70493D-0FE7-413B-97EC-7915B36FB3F8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BAF8191-8168-4C6D-9978-76E05929A3EB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EF87FE-FDD2-4FFE-98E4-CFB77030BDBF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72F4BA-66FC-4DD2-A323-8976C31208B9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7BBB8B2-BF2E-4AEC-9D1A-704554D1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C1995C-9552-439A-B21F-F542E9CD167D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306EA6-2A32-49D3-8D1E-AD8D22A56B2E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5F6594C-C684-4760-9E18-95BCDCE2B07D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F92B0A0-3659-42C5-A4EA-990FB2BBD526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CB75A09-7D1F-484B-92F1-195DE292E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254BF-2262-432B-9424-DF2E36460B99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E723D0-FC8C-40E3-93C1-D18361C0250B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327742-29E2-4DE3-9194-C779BCAE17A6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B400A8C-45C8-4525-8199-ED8C64912A9C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C5E6A00-CDED-4319-9EBF-822E835E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FA74-7773-47AE-B432-51123857EE82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CCB2F4-37B6-40B1-9ED2-FDD1356BE315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05E7480-DFA9-4CE5-A434-C71A6C7E75C6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A342CCF-AE5F-4676-883F-F05C472BD19E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EACD2E-FCF9-4B19-9C30-89470A42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2C0905-181F-4FB2-824D-8961B097A8CF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23A59E-B7AA-45C9-89D5-3627CB0F8271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0190C5E-64BB-4176-ABB6-BF41FA26EE23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D0B9315-3242-4BD0-9867-C40F4E5BA1D8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54F5D03-0794-45CC-9349-CC8EA6306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F79F8B-26F7-40F2-B242-B34312888E1E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6EC4858-34DF-4E4E-BC58-28CC385A6F1F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C00317-9D30-4C88-93D3-DDB9860C3200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995BC47-EE09-459E-9A30-A0E096F5DB74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E5EBCA-1159-44C9-A3FB-D0714AC96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05A1AF-81FC-4C7B-AB50-60B35D057BCA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CEB4C2-D780-4605-B163-F1414273EA40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BC8E20C-2C29-41CC-846C-326AB477368E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6A440F-84EB-4081-87BD-828E2232B77C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D88E454-DD45-4B6A-966C-D99A1B637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7E0A9A-1CCD-478A-A667-F4200F24AAD1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94D1B8-958F-456B-89F0-E66E602EA6A7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55890B1-244F-4B4D-990F-17CFA45A0298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4E7CE35-1812-46C9-A62F-CE8D3C6D1240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D2FA4B4-A763-4429-A889-AE49CA7B4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3EA62-E381-4D16-8E00-A2334569BC56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9240855-E524-4C3D-A604-5C6C846ADE06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69D5DD-E273-45E4-BF61-33F158E2B719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F26FFE0-5F47-479A-9555-4AD2F72C4B74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6F05B75-2DB1-411B-98BE-4FA170C50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07E770-58CF-48D9-AA7B-34C889F4141E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2FF4CB-69B0-4B9C-8ABE-17E6F63F26C2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950580F-B348-412A-89C8-EFA1F3C12C14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0764BF-028E-4688-B2FC-F499D1C71024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F3C9D9-24A1-44D3-907C-A5BCABA30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3BB09F-8617-4F43-929E-1D575ED02BAF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8A81E2-019A-44FE-97A1-18E435AFBA8E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174D32-96E1-4B1D-B10C-9C8BF373F501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6397E5-7F26-47FC-8C4D-71EB32A5D09F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053CE01-21FA-4E89-8CD7-9F7AA846D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D61697-F394-4AA0-AF8F-72DC05D1C02E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13082A-5434-4778-8E99-E596F738287C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0CB77D-C030-42F7-9A29-8A84F8A5E123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02E0D4-DF79-477B-9FD4-010C7B901E40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11719C9-8313-4FA7-B0D2-A7B7CD978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F202A6-ABB7-48FE-8D5B-5FF388BDAF55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301775-D8AC-47DA-9DC7-E998600FE475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CAFD91-9AB2-4EC1-9AC8-2D8F89554E45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FB8C5C8-E8A0-41E2-A09D-716BD9DE2108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4422DE-997C-464B-B190-25DF0C0BC6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2D7572-4C1F-4E3E-AAA9-843575204015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A0FBF5-CBE4-4FB0-844A-4360812D8938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4CE8544-81BB-4B79-B35F-D97729D7109E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A922BAF-E506-425F-9314-A5C8AB7CF956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C776E57-460B-4F26-A0E6-AB4D092B4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20164D-6F94-4E84-A55E-F7BE35A975BF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BEBCED-507D-40CE-8CDC-1A34CE8A038B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5647180-0436-42EF-A0D9-FFF8737C0CA8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679635C-9BF8-4F9E-9AF9-A6743B509232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2174C87-F282-48D7-A81C-E7BEE8E08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8E9F5A-1913-4565-9023-6AFEC52A121D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C1B949D-2C49-45E7-A37E-B37FA22F6007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9ABFB2-6E1C-438D-95CF-0C01EDA5B206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5A3260E-1FE8-4E07-9B20-68FCAB95523D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1843B21-71A5-42F8-A646-60B328B38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D4EAB8-58A6-49E8-A8C6-C642E481551C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BF9AF3-FF33-4E51-A1C9-98A3DD3CD3C5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48ECF9-71A7-4B49-8821-4BF4F07FFDE0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65CFAE2-16ED-46C5-8F7C-9499AC939BFC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A2F861-69DD-413E-8001-E245703C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2CC2EC-15E5-4965-A2AA-704657123B84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79183AA-28FF-483C-9D94-617A06D5EFF1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5BEE31D-3A12-41A2-955A-05DC1998D5F8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9E1965-4420-4CF6-A233-DC5B11E9CA65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3508CD8-6EE8-4EC5-9066-A9486C452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E44D03-DD60-4F1C-B77F-0C549B4E4DBC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05D66D8-002A-4468-ACF9-CEAF55658FE6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E071B4-2325-4EC7-BF76-2281A969668D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4731A6B-BF43-46A9-B58E-0456E720C6E7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98EC62C-4520-490B-AD16-77304563A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70182</xdr:colOff>
      <xdr:row>1</xdr:row>
      <xdr:rowOff>30077</xdr:rowOff>
    </xdr:from>
    <xdr:to>
      <xdr:col>2</xdr:col>
      <xdr:colOff>658419</xdr:colOff>
      <xdr:row>2</xdr:row>
      <xdr:rowOff>91577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44699C-8B00-4192-8F80-B80E0209A61C}"/>
            </a:ext>
          </a:extLst>
        </xdr:cNvPr>
        <xdr:cNvSpPr/>
      </xdr:nvSpPr>
      <xdr:spPr>
        <a:xfrm>
          <a:off x="70182" y="220577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72188</xdr:colOff>
      <xdr:row>2</xdr:row>
      <xdr:rowOff>132346</xdr:rowOff>
    </xdr:from>
    <xdr:to>
      <xdr:col>2</xdr:col>
      <xdr:colOff>660425</xdr:colOff>
      <xdr:row>4</xdr:row>
      <xdr:rowOff>3346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A7AD7A-3905-4591-A963-E87C479E9728}"/>
            </a:ext>
          </a:extLst>
        </xdr:cNvPr>
        <xdr:cNvSpPr/>
      </xdr:nvSpPr>
      <xdr:spPr>
        <a:xfrm>
          <a:off x="72188" y="513346"/>
          <a:ext cx="1254987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70185</xdr:colOff>
      <xdr:row>4</xdr:row>
      <xdr:rowOff>40103</xdr:rowOff>
    </xdr:from>
    <xdr:to>
      <xdr:col>2</xdr:col>
      <xdr:colOff>658422</xdr:colOff>
      <xdr:row>6</xdr:row>
      <xdr:rowOff>1340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F44AAB-D24B-4D4A-BD61-11CD4A484CBE}"/>
            </a:ext>
          </a:extLst>
        </xdr:cNvPr>
        <xdr:cNvSpPr/>
      </xdr:nvSpPr>
      <xdr:spPr>
        <a:xfrm>
          <a:off x="70185" y="802103"/>
          <a:ext cx="1254987" cy="246987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70184</xdr:colOff>
      <xdr:row>6</xdr:row>
      <xdr:rowOff>40606</xdr:rowOff>
    </xdr:from>
    <xdr:to>
      <xdr:col>2</xdr:col>
      <xdr:colOff>658421</xdr:colOff>
      <xdr:row>6</xdr:row>
      <xdr:rowOff>302131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BBFBEDE-1103-42B3-BFD7-3AF2D9DB22ED}"/>
            </a:ext>
          </a:extLst>
        </xdr:cNvPr>
        <xdr:cNvSpPr/>
      </xdr:nvSpPr>
      <xdr:spPr>
        <a:xfrm>
          <a:off x="70184" y="1088356"/>
          <a:ext cx="1254987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1062791</xdr:colOff>
      <xdr:row>1</xdr:row>
      <xdr:rowOff>40106</xdr:rowOff>
    </xdr:from>
    <xdr:to>
      <xdr:col>4</xdr:col>
      <xdr:colOff>384243</xdr:colOff>
      <xdr:row>6</xdr:row>
      <xdr:rowOff>293843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B3683EB-C389-49BA-9F61-53F5C8D52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9541" y="230606"/>
          <a:ext cx="4550677" cy="1110987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1</xdr:col>
      <xdr:colOff>1069500</xdr:colOff>
      <xdr:row>2</xdr:row>
      <xdr:rowOff>4350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540B49-E88D-4346-8C09-FDC0D76BAA56}"/>
            </a:ext>
          </a:extLst>
        </xdr:cNvPr>
        <xdr:cNvSpPr/>
      </xdr:nvSpPr>
      <xdr:spPr>
        <a:xfrm>
          <a:off x="95250" y="133350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97256</xdr:colOff>
      <xdr:row>2</xdr:row>
      <xdr:rowOff>45119</xdr:rowOff>
    </xdr:from>
    <xdr:to>
      <xdr:col>1</xdr:col>
      <xdr:colOff>1071506</xdr:colOff>
      <xdr:row>3</xdr:row>
      <xdr:rowOff>106619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3CFD0D-AE40-4FEE-832A-D59387231D77}"/>
            </a:ext>
          </a:extLst>
        </xdr:cNvPr>
        <xdr:cNvSpPr/>
      </xdr:nvSpPr>
      <xdr:spPr>
        <a:xfrm>
          <a:off x="97256" y="426119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95253</xdr:colOff>
      <xdr:row>3</xdr:row>
      <xdr:rowOff>143376</xdr:rowOff>
    </xdr:from>
    <xdr:to>
      <xdr:col>1</xdr:col>
      <xdr:colOff>1069503</xdr:colOff>
      <xdr:row>5</xdr:row>
      <xdr:rowOff>14376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307933-C23E-4E9C-A571-2E6344EA8354}"/>
            </a:ext>
          </a:extLst>
        </xdr:cNvPr>
        <xdr:cNvSpPr/>
      </xdr:nvSpPr>
      <xdr:spPr>
        <a:xfrm>
          <a:off x="95253" y="714876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95252</xdr:colOff>
      <xdr:row>5</xdr:row>
      <xdr:rowOff>53642</xdr:rowOff>
    </xdr:from>
    <xdr:to>
      <xdr:col>1</xdr:col>
      <xdr:colOff>1069502</xdr:colOff>
      <xdr:row>6</xdr:row>
      <xdr:rowOff>219917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CFAA7D-3D82-4CA8-B0A4-7DFCADA96913}"/>
            </a:ext>
          </a:extLst>
        </xdr:cNvPr>
        <xdr:cNvSpPr/>
      </xdr:nvSpPr>
      <xdr:spPr>
        <a:xfrm>
          <a:off x="95252" y="1006142"/>
          <a:ext cx="1260000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209551</xdr:colOff>
      <xdr:row>0</xdr:row>
      <xdr:rowOff>95250</xdr:rowOff>
    </xdr:from>
    <xdr:to>
      <xdr:col>2</xdr:col>
      <xdr:colOff>1411755</xdr:colOff>
      <xdr:row>6</xdr:row>
      <xdr:rowOff>298774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1DB95C4-83B3-6732-CB3A-1B0A2383D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95250"/>
          <a:ext cx="1202204" cy="1251274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1</xdr:col>
      <xdr:colOff>1069500</xdr:colOff>
      <xdr:row>2</xdr:row>
      <xdr:rowOff>4350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291057-347C-4886-8404-F784EB77A729}"/>
            </a:ext>
          </a:extLst>
        </xdr:cNvPr>
        <xdr:cNvSpPr/>
      </xdr:nvSpPr>
      <xdr:spPr>
        <a:xfrm>
          <a:off x="95250" y="133350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97256</xdr:colOff>
      <xdr:row>2</xdr:row>
      <xdr:rowOff>45119</xdr:rowOff>
    </xdr:from>
    <xdr:to>
      <xdr:col>1</xdr:col>
      <xdr:colOff>1071506</xdr:colOff>
      <xdr:row>3</xdr:row>
      <xdr:rowOff>106619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4712B2-1F76-424E-81AB-C8EC4302445A}"/>
            </a:ext>
          </a:extLst>
        </xdr:cNvPr>
        <xdr:cNvSpPr/>
      </xdr:nvSpPr>
      <xdr:spPr>
        <a:xfrm>
          <a:off x="97256" y="426119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95253</xdr:colOff>
      <xdr:row>3</xdr:row>
      <xdr:rowOff>143376</xdr:rowOff>
    </xdr:from>
    <xdr:to>
      <xdr:col>1</xdr:col>
      <xdr:colOff>1069503</xdr:colOff>
      <xdr:row>5</xdr:row>
      <xdr:rowOff>14376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75E603C-F0BF-4206-BB6D-B5AD281D46C2}"/>
            </a:ext>
          </a:extLst>
        </xdr:cNvPr>
        <xdr:cNvSpPr/>
      </xdr:nvSpPr>
      <xdr:spPr>
        <a:xfrm>
          <a:off x="95253" y="714876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95252</xdr:colOff>
      <xdr:row>5</xdr:row>
      <xdr:rowOff>53642</xdr:rowOff>
    </xdr:from>
    <xdr:to>
      <xdr:col>1</xdr:col>
      <xdr:colOff>1069502</xdr:colOff>
      <xdr:row>6</xdr:row>
      <xdr:rowOff>219917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1BDA950-6499-4915-BDF5-ECECD68D2766}"/>
            </a:ext>
          </a:extLst>
        </xdr:cNvPr>
        <xdr:cNvSpPr/>
      </xdr:nvSpPr>
      <xdr:spPr>
        <a:xfrm>
          <a:off x="95252" y="1006142"/>
          <a:ext cx="1260000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209551</xdr:colOff>
      <xdr:row>0</xdr:row>
      <xdr:rowOff>95250</xdr:rowOff>
    </xdr:from>
    <xdr:to>
      <xdr:col>2</xdr:col>
      <xdr:colOff>1411755</xdr:colOff>
      <xdr:row>6</xdr:row>
      <xdr:rowOff>298774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F57D5D-5A99-489D-9842-DD48A1623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95250"/>
          <a:ext cx="1202204" cy="125127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1</xdr:col>
      <xdr:colOff>1069500</xdr:colOff>
      <xdr:row>2</xdr:row>
      <xdr:rowOff>4350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D3E275-2DA9-4B94-B036-D20CA36CF0AC}"/>
            </a:ext>
          </a:extLst>
        </xdr:cNvPr>
        <xdr:cNvSpPr/>
      </xdr:nvSpPr>
      <xdr:spPr>
        <a:xfrm>
          <a:off x="95250" y="133350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97256</xdr:colOff>
      <xdr:row>2</xdr:row>
      <xdr:rowOff>45119</xdr:rowOff>
    </xdr:from>
    <xdr:to>
      <xdr:col>1</xdr:col>
      <xdr:colOff>1071506</xdr:colOff>
      <xdr:row>3</xdr:row>
      <xdr:rowOff>106619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77E94FA-9846-4D30-AD23-3E221CE68CD5}"/>
            </a:ext>
          </a:extLst>
        </xdr:cNvPr>
        <xdr:cNvSpPr/>
      </xdr:nvSpPr>
      <xdr:spPr>
        <a:xfrm>
          <a:off x="97256" y="426119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95253</xdr:colOff>
      <xdr:row>3</xdr:row>
      <xdr:rowOff>143376</xdr:rowOff>
    </xdr:from>
    <xdr:to>
      <xdr:col>1</xdr:col>
      <xdr:colOff>1069503</xdr:colOff>
      <xdr:row>5</xdr:row>
      <xdr:rowOff>14376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DF4183-5FF2-420A-8836-C992782F310C}"/>
            </a:ext>
          </a:extLst>
        </xdr:cNvPr>
        <xdr:cNvSpPr/>
      </xdr:nvSpPr>
      <xdr:spPr>
        <a:xfrm>
          <a:off x="95253" y="714876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95252</xdr:colOff>
      <xdr:row>5</xdr:row>
      <xdr:rowOff>53642</xdr:rowOff>
    </xdr:from>
    <xdr:to>
      <xdr:col>1</xdr:col>
      <xdr:colOff>1069502</xdr:colOff>
      <xdr:row>6</xdr:row>
      <xdr:rowOff>219917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E991144-2B6E-4281-B6D3-B419A1D8B4CE}"/>
            </a:ext>
          </a:extLst>
        </xdr:cNvPr>
        <xdr:cNvSpPr/>
      </xdr:nvSpPr>
      <xdr:spPr>
        <a:xfrm>
          <a:off x="95252" y="1006142"/>
          <a:ext cx="1260000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209551</xdr:colOff>
      <xdr:row>0</xdr:row>
      <xdr:rowOff>95250</xdr:rowOff>
    </xdr:from>
    <xdr:to>
      <xdr:col>2</xdr:col>
      <xdr:colOff>1411755</xdr:colOff>
      <xdr:row>6</xdr:row>
      <xdr:rowOff>298774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2635146-E188-4F94-A27C-6D627C15D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95250"/>
          <a:ext cx="1202204" cy="1251274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1</xdr:col>
      <xdr:colOff>1069500</xdr:colOff>
      <xdr:row>2</xdr:row>
      <xdr:rowOff>4350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B14F4E-47F9-4E40-9F13-8C9F13A78EC9}"/>
            </a:ext>
          </a:extLst>
        </xdr:cNvPr>
        <xdr:cNvSpPr/>
      </xdr:nvSpPr>
      <xdr:spPr>
        <a:xfrm>
          <a:off x="95250" y="133350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INICIO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97256</xdr:colOff>
      <xdr:row>2</xdr:row>
      <xdr:rowOff>45119</xdr:rowOff>
    </xdr:from>
    <xdr:to>
      <xdr:col>1</xdr:col>
      <xdr:colOff>1071506</xdr:colOff>
      <xdr:row>3</xdr:row>
      <xdr:rowOff>106619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1629A7-5274-485D-94ED-463CCFCA8643}"/>
            </a:ext>
          </a:extLst>
        </xdr:cNvPr>
        <xdr:cNvSpPr/>
      </xdr:nvSpPr>
      <xdr:spPr>
        <a:xfrm>
          <a:off x="97256" y="426119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MENORES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95253</xdr:colOff>
      <xdr:row>3</xdr:row>
      <xdr:rowOff>143376</xdr:rowOff>
    </xdr:from>
    <xdr:to>
      <xdr:col>1</xdr:col>
      <xdr:colOff>1069503</xdr:colOff>
      <xdr:row>5</xdr:row>
      <xdr:rowOff>14376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167E07-255D-4272-9902-D45FD8F07409}"/>
            </a:ext>
          </a:extLst>
        </xdr:cNvPr>
        <xdr:cNvSpPr/>
      </xdr:nvSpPr>
      <xdr:spPr>
        <a:xfrm>
          <a:off x="95253" y="714876"/>
          <a:ext cx="1260000" cy="252000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TRANSICION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>
    <xdr:from>
      <xdr:col>0</xdr:col>
      <xdr:colOff>95252</xdr:colOff>
      <xdr:row>5</xdr:row>
      <xdr:rowOff>53642</xdr:rowOff>
    </xdr:from>
    <xdr:to>
      <xdr:col>1</xdr:col>
      <xdr:colOff>1069502</xdr:colOff>
      <xdr:row>6</xdr:row>
      <xdr:rowOff>219917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A214DD-3C66-4256-BC52-070D60FDACD7}"/>
            </a:ext>
          </a:extLst>
        </xdr:cNvPr>
        <xdr:cNvSpPr/>
      </xdr:nvSpPr>
      <xdr:spPr>
        <a:xfrm>
          <a:off x="95252" y="1006142"/>
          <a:ext cx="1260000" cy="261525"/>
        </a:xfrm>
        <a:prstGeom prst="rect">
          <a:avLst/>
        </a:prstGeom>
        <a:solidFill>
          <a:srgbClr val="FF0000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200"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MAYORES</a:t>
          </a:r>
          <a:endParaRPr lang="es-CO" sz="1100"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xdr:txBody>
    </xdr:sp>
    <xdr:clientData/>
  </xdr:twoCellAnchor>
  <xdr:twoCellAnchor editAs="oneCell">
    <xdr:from>
      <xdr:col>2</xdr:col>
      <xdr:colOff>209551</xdr:colOff>
      <xdr:row>0</xdr:row>
      <xdr:rowOff>95250</xdr:rowOff>
    </xdr:from>
    <xdr:to>
      <xdr:col>2</xdr:col>
      <xdr:colOff>1411755</xdr:colOff>
      <xdr:row>6</xdr:row>
      <xdr:rowOff>298774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22350EA-54F4-4DC3-A6EA-DC08560C0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6" y="95250"/>
          <a:ext cx="1202204" cy="12512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941977-069B-491D-8C2E-29D8D23D8E18}" name="TB" displayName="TB" ref="A1:G51" totalsRowShown="0" headerRowDxfId="47" dataDxfId="46">
  <autoFilter ref="A1:G51" xr:uid="{289ED3E8-6822-4A1C-B020-57C22D6A1840}"/>
  <tableColumns count="7">
    <tableColumn id="1" xr3:uid="{7199CD52-197E-4661-9578-7A0E6D3EBF79}" name="POS" dataDxfId="45">
      <calculatedColumnFormula>ROW()-1</calculatedColumnFormula>
    </tableColumn>
    <tableColumn id="2" xr3:uid="{22F51A34-E4AD-4044-9415-F0CF6935A508}" name="PUNTOS" dataDxfId="44"/>
    <tableColumn id="7" xr3:uid="{42855C47-F3DC-46B8-A0DA-347B66B6CD8E}" name="CATEGORIAS" dataDxfId="43"/>
    <tableColumn id="3" xr3:uid="{A67ED67B-307B-41FE-B353-DE5D76DF2DE2}" name="EVENTO" dataDxfId="42"/>
    <tableColumn id="4" xr3:uid="{E3DBE801-601E-4880-BCE8-9389BD8BB942}" name="TEMPORADA" dataDxfId="41"/>
    <tableColumn id="5" xr3:uid="{957E414E-6FB1-4FE5-BDFD-F798DD3C2376}" name="FECHA" dataDxfId="40"/>
    <tableColumn id="6" xr3:uid="{ECCFA95F-B83C-4B82-8F8E-A61901938AD5}" name="SEDE" dataDxfId="3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ED60-D36C-46DF-A49D-C5E416E401F8}">
  <sheetPr codeName="Hoja1">
    <pageSetUpPr autoPageBreaks="0"/>
  </sheetPr>
  <dimension ref="A1:H36"/>
  <sheetViews>
    <sheetView showGridLines="0" showRowColHeaders="0" tabSelected="1" zoomScaleNormal="100" zoomScaleSheetLayoutView="100" zoomScalePageLayoutView="70" workbookViewId="0"/>
  </sheetViews>
  <sheetFormatPr baseColWidth="10" defaultColWidth="0" defaultRowHeight="14.45" customHeight="1" zeroHeight="1" x14ac:dyDescent="0.25"/>
  <cols>
    <col min="1" max="8" width="17.7109375" customWidth="1"/>
    <col min="9" max="16384" width="11.5703125" hidden="1"/>
  </cols>
  <sheetData>
    <row r="1" spans="1:8" ht="15" x14ac:dyDescent="0.25">
      <c r="A1" s="4"/>
      <c r="B1" s="4"/>
      <c r="C1" s="4"/>
      <c r="D1" s="16" t="s">
        <v>12</v>
      </c>
      <c r="E1" s="16"/>
      <c r="F1" s="16"/>
      <c r="G1" s="16"/>
      <c r="H1" s="16"/>
    </row>
    <row r="2" spans="1:8" ht="15" x14ac:dyDescent="0.25">
      <c r="A2" s="4"/>
      <c r="B2" s="4"/>
      <c r="C2" s="4"/>
      <c r="D2" s="16"/>
      <c r="E2" s="16"/>
      <c r="F2" s="16"/>
      <c r="G2" s="16"/>
      <c r="H2" s="16"/>
    </row>
    <row r="3" spans="1:8" ht="15" x14ac:dyDescent="0.25">
      <c r="A3" s="4"/>
      <c r="B3" s="4"/>
      <c r="C3" s="4"/>
      <c r="D3" s="16"/>
      <c r="E3" s="16"/>
      <c r="F3" s="16"/>
      <c r="G3" s="16"/>
      <c r="H3" s="16"/>
    </row>
    <row r="4" spans="1:8" ht="19.149999999999999" customHeight="1" x14ac:dyDescent="0.25">
      <c r="A4" s="4"/>
      <c r="B4" s="4"/>
      <c r="C4" s="4"/>
      <c r="D4" s="17" t="s">
        <v>60</v>
      </c>
      <c r="E4" s="17"/>
      <c r="F4" s="17"/>
      <c r="G4" s="17"/>
      <c r="H4" s="17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ht="15" x14ac:dyDescent="0.25">
      <c r="A9" s="4"/>
      <c r="B9" s="4"/>
      <c r="C9" s="4"/>
      <c r="D9" s="4"/>
      <c r="E9" s="4"/>
      <c r="F9" s="4"/>
      <c r="G9" s="4"/>
      <c r="H9" s="4"/>
    </row>
    <row r="10" spans="1:8" ht="15" x14ac:dyDescent="0.25">
      <c r="A10" s="4"/>
      <c r="B10" s="4"/>
      <c r="C10" s="4"/>
      <c r="D10" s="4"/>
      <c r="E10" s="4"/>
      <c r="F10" s="4"/>
      <c r="G10" s="4"/>
      <c r="H10" s="4"/>
    </row>
    <row r="11" spans="1:8" ht="15" x14ac:dyDescent="0.25">
      <c r="A11" s="4"/>
      <c r="B11" s="4"/>
      <c r="C11" s="4"/>
      <c r="D11" s="4"/>
      <c r="E11" s="4"/>
      <c r="F11" s="4"/>
      <c r="G11" s="4"/>
      <c r="H11" s="4"/>
    </row>
    <row r="12" spans="1:8" ht="15" x14ac:dyDescent="0.25">
      <c r="A12" s="4"/>
      <c r="B12" s="4"/>
      <c r="C12" s="4"/>
      <c r="D12" s="4"/>
      <c r="E12" s="4"/>
      <c r="F12" s="4"/>
      <c r="G12" s="4"/>
      <c r="H12" s="4"/>
    </row>
    <row r="13" spans="1:8" ht="15" x14ac:dyDescent="0.25">
      <c r="A13" s="4"/>
      <c r="B13" s="4"/>
      <c r="C13" s="4"/>
      <c r="D13" s="4"/>
      <c r="E13" s="4"/>
      <c r="F13" s="4"/>
      <c r="G13" s="4"/>
      <c r="H13" s="4"/>
    </row>
    <row r="14" spans="1:8" ht="15" x14ac:dyDescent="0.25">
      <c r="A14" s="4"/>
      <c r="B14" s="4"/>
      <c r="C14" s="4"/>
      <c r="D14" s="4"/>
      <c r="E14" s="4"/>
      <c r="F14" s="4"/>
      <c r="G14" s="4"/>
      <c r="H14" s="4"/>
    </row>
    <row r="15" spans="1:8" ht="15" x14ac:dyDescent="0.25">
      <c r="A15" s="4"/>
      <c r="B15" s="4"/>
      <c r="C15" s="4"/>
      <c r="D15" s="4"/>
      <c r="E15" s="4"/>
      <c r="F15" s="4"/>
      <c r="G15" s="4"/>
      <c r="H15" s="4"/>
    </row>
    <row r="16" spans="1:8" ht="15" x14ac:dyDescent="0.25">
      <c r="A16" s="4"/>
      <c r="B16" s="4"/>
      <c r="C16" s="4"/>
      <c r="D16" s="4"/>
      <c r="E16" s="4"/>
      <c r="F16" s="4"/>
      <c r="G16" s="4"/>
      <c r="H16" s="4"/>
    </row>
    <row r="17" spans="1:8" ht="15" x14ac:dyDescent="0.25">
      <c r="A17" s="4"/>
      <c r="B17" s="4"/>
      <c r="C17" s="4"/>
      <c r="D17" s="4"/>
      <c r="E17" s="4"/>
      <c r="F17" s="4"/>
      <c r="G17" s="4"/>
      <c r="H17" s="4"/>
    </row>
    <row r="18" spans="1:8" ht="15" x14ac:dyDescent="0.25">
      <c r="A18" s="4"/>
      <c r="B18" s="4"/>
      <c r="C18" s="4"/>
      <c r="D18" s="4"/>
      <c r="E18" s="4"/>
      <c r="F18" s="4"/>
      <c r="G18" s="4"/>
      <c r="H18" s="4"/>
    </row>
    <row r="19" spans="1:8" ht="15" x14ac:dyDescent="0.25">
      <c r="A19" s="4"/>
      <c r="B19" s="4"/>
      <c r="C19" s="4"/>
      <c r="D19" s="4"/>
      <c r="E19" s="4"/>
      <c r="F19" s="4"/>
      <c r="G19" s="4"/>
      <c r="H19" s="4"/>
    </row>
    <row r="20" spans="1:8" ht="15" x14ac:dyDescent="0.25">
      <c r="A20" s="4"/>
      <c r="B20" s="4"/>
      <c r="C20" s="4"/>
      <c r="D20" s="4"/>
      <c r="E20" s="4"/>
      <c r="F20" s="4"/>
      <c r="G20" s="4"/>
      <c r="H20" s="4"/>
    </row>
    <row r="21" spans="1:8" ht="15" x14ac:dyDescent="0.25">
      <c r="A21" s="4"/>
      <c r="B21" s="4"/>
      <c r="C21" s="4"/>
      <c r="D21" s="4"/>
      <c r="E21" s="4"/>
      <c r="F21" s="4"/>
      <c r="G21" s="4"/>
      <c r="H21" s="4"/>
    </row>
    <row r="22" spans="1:8" ht="15" x14ac:dyDescent="0.25">
      <c r="A22" s="4"/>
      <c r="B22" s="4"/>
      <c r="C22" s="4"/>
      <c r="D22" s="4"/>
      <c r="E22" s="4"/>
      <c r="F22" s="4"/>
      <c r="G22" s="4"/>
      <c r="H22" s="4"/>
    </row>
    <row r="23" spans="1:8" ht="15" x14ac:dyDescent="0.25">
      <c r="A23" s="4"/>
      <c r="B23" s="4"/>
      <c r="C23" s="4"/>
      <c r="D23" s="4"/>
      <c r="E23" s="4"/>
      <c r="F23" s="4"/>
      <c r="G23" s="4"/>
      <c r="H23" s="4"/>
    </row>
    <row r="24" spans="1:8" ht="15" x14ac:dyDescent="0.25">
      <c r="A24" s="4"/>
      <c r="B24" s="4"/>
      <c r="C24" s="4"/>
      <c r="D24" s="4"/>
      <c r="E24" s="4"/>
      <c r="F24" s="4"/>
      <c r="G24" s="4"/>
      <c r="H24" s="4"/>
    </row>
    <row r="25" spans="1:8" ht="15" x14ac:dyDescent="0.25">
      <c r="A25" s="4"/>
      <c r="B25" s="4"/>
      <c r="C25" s="4"/>
      <c r="D25" s="4"/>
      <c r="E25" s="4"/>
      <c r="F25" s="4"/>
      <c r="G25" s="4"/>
      <c r="H25" s="4"/>
    </row>
    <row r="26" spans="1:8" ht="15" x14ac:dyDescent="0.25">
      <c r="A26" s="4"/>
      <c r="B26" s="4"/>
      <c r="C26" s="4"/>
      <c r="D26" s="4"/>
      <c r="E26" s="4"/>
      <c r="F26" s="4"/>
      <c r="G26" s="4"/>
      <c r="H26" s="4"/>
    </row>
    <row r="27" spans="1:8" ht="14.45" customHeight="1" x14ac:dyDescent="0.25"/>
    <row r="28" spans="1:8" ht="14.45" customHeight="1" x14ac:dyDescent="0.25"/>
    <row r="29" spans="1:8" ht="14.45" customHeight="1" x14ac:dyDescent="0.25"/>
    <row r="30" spans="1:8" ht="14.45" customHeight="1" x14ac:dyDescent="0.25"/>
    <row r="33" customFormat="1" ht="14.45" hidden="1" customHeight="1" x14ac:dyDescent="0.25"/>
    <row r="34" customFormat="1" ht="14.45" hidden="1" customHeight="1" x14ac:dyDescent="0.25"/>
    <row r="35" customFormat="1" ht="14.45" hidden="1" customHeight="1" x14ac:dyDescent="0.25"/>
    <row r="36" customFormat="1" ht="14.45" hidden="1" customHeight="1" x14ac:dyDescent="0.25"/>
  </sheetData>
  <sheetProtection algorithmName="SHA-512" hashValue="Jc+owITSxIglxLr/jOyQsjDBTSUeREKru6xTqLpxzyXU3fZMACPej7yZ4HgtHQ/MrKKam8X3YqeKwzNfHXaqxw==" saltValue="FdF/NuWOQE6b6Em4DJgoxg==" spinCount="100000" sheet="1" objects="1" scenarios="1"/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5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B3C9-72D7-43BE-BBE6-CCB9F9D04932}">
  <sheetPr codeName="Hoja2"/>
  <dimension ref="A1:H30"/>
  <sheetViews>
    <sheetView showGridLines="0" showRowColHeaders="0" zoomScaleNormal="100" zoomScaleSheetLayoutView="100" workbookViewId="0">
      <selection activeCell="Q29" sqref="Q29"/>
    </sheetView>
  </sheetViews>
  <sheetFormatPr baseColWidth="10" defaultColWidth="0" defaultRowHeight="14.45" customHeight="1" zeroHeight="1" x14ac:dyDescent="0.25"/>
  <cols>
    <col min="1" max="8" width="17.7109375" customWidth="1"/>
    <col min="9" max="16384" width="11.5703125" hidden="1"/>
  </cols>
  <sheetData>
    <row r="1" spans="1:8" ht="15" x14ac:dyDescent="0.25">
      <c r="A1" s="4"/>
      <c r="B1" s="4"/>
      <c r="C1" s="4"/>
      <c r="D1" s="16" t="s">
        <v>12</v>
      </c>
      <c r="E1" s="16"/>
      <c r="F1" s="16"/>
      <c r="G1" s="16"/>
      <c r="H1" s="16"/>
    </row>
    <row r="2" spans="1:8" ht="15" x14ac:dyDescent="0.25">
      <c r="A2" s="4"/>
      <c r="B2" s="4"/>
      <c r="C2" s="4"/>
      <c r="D2" s="16"/>
      <c r="E2" s="16"/>
      <c r="F2" s="16"/>
      <c r="G2" s="16"/>
      <c r="H2" s="16"/>
    </row>
    <row r="3" spans="1:8" ht="15" x14ac:dyDescent="0.25">
      <c r="A3" s="4"/>
      <c r="B3" s="4"/>
      <c r="C3" s="4"/>
      <c r="D3" s="16"/>
      <c r="E3" s="16"/>
      <c r="F3" s="16"/>
      <c r="G3" s="16"/>
      <c r="H3" s="16"/>
    </row>
    <row r="4" spans="1:8" ht="19.149999999999999" customHeight="1" x14ac:dyDescent="0.25">
      <c r="A4" s="4"/>
      <c r="B4" s="4"/>
      <c r="C4" s="4"/>
      <c r="D4" s="17" t="s">
        <v>60</v>
      </c>
      <c r="E4" s="17"/>
      <c r="F4" s="17"/>
      <c r="G4" s="17"/>
      <c r="H4" s="17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ht="15" x14ac:dyDescent="0.25">
      <c r="A9" s="4"/>
      <c r="B9" s="4"/>
      <c r="C9" s="4"/>
      <c r="D9" s="4"/>
      <c r="E9" s="4"/>
      <c r="F9" s="4"/>
      <c r="G9" s="4"/>
      <c r="H9" s="4"/>
    </row>
    <row r="10" spans="1:8" ht="15" x14ac:dyDescent="0.25">
      <c r="A10" s="4"/>
      <c r="B10" s="4"/>
      <c r="C10" s="4"/>
      <c r="D10" s="4"/>
      <c r="E10" s="4"/>
      <c r="F10" s="4"/>
      <c r="G10" s="4"/>
      <c r="H10" s="4"/>
    </row>
    <row r="11" spans="1:8" ht="15" x14ac:dyDescent="0.25">
      <c r="A11" s="4"/>
      <c r="B11" s="4"/>
      <c r="C11" s="4"/>
      <c r="D11" s="4"/>
      <c r="E11" s="4"/>
      <c r="F11" s="4"/>
      <c r="G11" s="4"/>
      <c r="H11" s="4"/>
    </row>
    <row r="12" spans="1:8" ht="15" x14ac:dyDescent="0.25">
      <c r="A12" s="4"/>
      <c r="B12" s="4"/>
      <c r="C12" s="4"/>
      <c r="D12" s="4"/>
      <c r="E12" s="4"/>
      <c r="F12" s="4"/>
      <c r="G12" s="4"/>
      <c r="H12" s="4"/>
    </row>
    <row r="13" spans="1:8" ht="15" x14ac:dyDescent="0.25">
      <c r="A13" s="4"/>
      <c r="B13" s="4"/>
      <c r="C13" s="4"/>
      <c r="D13" s="4"/>
      <c r="E13" s="4"/>
      <c r="F13" s="4"/>
      <c r="G13" s="4"/>
      <c r="H13" s="4"/>
    </row>
    <row r="14" spans="1:8" ht="15" x14ac:dyDescent="0.25">
      <c r="A14" s="4"/>
      <c r="B14" s="4"/>
      <c r="C14" s="4"/>
      <c r="D14" s="4"/>
      <c r="E14" s="4"/>
      <c r="F14" s="4"/>
      <c r="G14" s="4"/>
      <c r="H14" s="4"/>
    </row>
    <row r="15" spans="1:8" ht="15" x14ac:dyDescent="0.25">
      <c r="A15" s="4"/>
      <c r="B15" s="4"/>
      <c r="C15" s="4"/>
      <c r="D15" s="4"/>
      <c r="E15" s="4"/>
      <c r="F15" s="4"/>
      <c r="G15" s="4"/>
      <c r="H15" s="4"/>
    </row>
    <row r="16" spans="1:8" ht="15" x14ac:dyDescent="0.25">
      <c r="A16" s="4"/>
      <c r="B16" s="4"/>
      <c r="C16" s="4"/>
      <c r="D16" s="4"/>
      <c r="E16" s="4"/>
      <c r="F16" s="4"/>
      <c r="G16" s="4"/>
      <c r="H16" s="4"/>
    </row>
    <row r="17" spans="1:8" ht="15" x14ac:dyDescent="0.25">
      <c r="A17" s="4"/>
      <c r="B17" s="4"/>
      <c r="C17" s="4"/>
      <c r="D17" s="4"/>
      <c r="E17" s="4"/>
      <c r="F17" s="4"/>
      <c r="G17" s="4"/>
      <c r="H17" s="4"/>
    </row>
    <row r="18" spans="1:8" ht="15" x14ac:dyDescent="0.25">
      <c r="A18" s="4"/>
      <c r="B18" s="4"/>
      <c r="C18" s="4"/>
      <c r="D18" s="4"/>
      <c r="E18" s="4"/>
      <c r="F18" s="4"/>
      <c r="G18" s="4"/>
      <c r="H18" s="4"/>
    </row>
    <row r="19" spans="1:8" ht="15" x14ac:dyDescent="0.25">
      <c r="A19" s="4"/>
      <c r="B19" s="4"/>
      <c r="C19" s="4"/>
      <c r="D19" s="4"/>
      <c r="E19" s="4"/>
      <c r="F19" s="4"/>
      <c r="G19" s="4"/>
      <c r="H19" s="4"/>
    </row>
    <row r="20" spans="1:8" ht="15" x14ac:dyDescent="0.25">
      <c r="A20" s="4"/>
      <c r="B20" s="4"/>
      <c r="C20" s="4"/>
      <c r="D20" s="4"/>
      <c r="E20" s="4"/>
      <c r="F20" s="4"/>
      <c r="G20" s="4"/>
      <c r="H20" s="4"/>
    </row>
    <row r="21" spans="1:8" ht="15" x14ac:dyDescent="0.25">
      <c r="A21" s="4"/>
      <c r="B21" s="4"/>
      <c r="C21" s="4"/>
      <c r="D21" s="4"/>
      <c r="E21" s="4"/>
      <c r="F21" s="4"/>
      <c r="G21" s="4"/>
      <c r="H21" s="4"/>
    </row>
    <row r="22" spans="1:8" ht="15" x14ac:dyDescent="0.25">
      <c r="A22" s="4"/>
      <c r="B22" s="4"/>
      <c r="C22" s="4"/>
      <c r="D22" s="4"/>
      <c r="E22" s="4"/>
      <c r="F22" s="4"/>
      <c r="G22" s="4"/>
      <c r="H22" s="4"/>
    </row>
    <row r="23" spans="1:8" ht="15" x14ac:dyDescent="0.25">
      <c r="A23" s="4"/>
      <c r="B23" s="4"/>
      <c r="C23" s="4"/>
      <c r="D23" s="4"/>
      <c r="E23" s="4"/>
      <c r="F23" s="4"/>
      <c r="G23" s="4"/>
      <c r="H23" s="4"/>
    </row>
    <row r="24" spans="1:8" ht="15" x14ac:dyDescent="0.25">
      <c r="A24" s="4"/>
      <c r="B24" s="4"/>
      <c r="C24" s="4"/>
      <c r="D24" s="4"/>
      <c r="E24" s="4"/>
      <c r="F24" s="4"/>
      <c r="G24" s="4"/>
      <c r="H24" s="4"/>
    </row>
    <row r="25" spans="1:8" ht="15" x14ac:dyDescent="0.25">
      <c r="A25" s="4"/>
      <c r="B25" s="4"/>
      <c r="C25" s="4"/>
      <c r="D25" s="4"/>
      <c r="E25" s="4"/>
      <c r="F25" s="4"/>
      <c r="G25" s="4"/>
      <c r="H25" s="4"/>
    </row>
    <row r="26" spans="1:8" ht="15" x14ac:dyDescent="0.25">
      <c r="A26" s="4"/>
      <c r="B26" s="4"/>
      <c r="C26" s="4"/>
      <c r="D26" s="4"/>
      <c r="E26" s="4"/>
      <c r="F26" s="4"/>
      <c r="G26" s="4"/>
      <c r="H26" s="4"/>
    </row>
    <row r="27" spans="1:8" ht="14.45" customHeight="1" x14ac:dyDescent="0.25"/>
    <row r="28" spans="1:8" ht="14.45" customHeight="1" x14ac:dyDescent="0.25"/>
    <row r="29" spans="1:8" ht="14.45" customHeight="1" x14ac:dyDescent="0.25"/>
    <row r="30" spans="1:8" ht="14.45" customHeight="1" x14ac:dyDescent="0.25"/>
  </sheetData>
  <sheetProtection algorithmName="SHA-512" hashValue="o4gNgVO7RChuwjfJO6TgwdR9g/JQciM3psDl13bheT9UF6XYoQyj8XmeS7A68om4VTzW4252fNCqddrcNVTvsw==" saltValue="31bLJbDFjnJYxCEauIGRCA==" spinCount="100000" sheet="1" objects="1" scenarios="1"/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9" scale="9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A3AF-E745-4701-9024-5ECA1ED855F8}">
  <sheetPr codeName="Hoja3"/>
  <dimension ref="A1:H36"/>
  <sheetViews>
    <sheetView showGridLines="0" showRowColHeaders="0" zoomScaleNormal="100" zoomScaleSheetLayoutView="100" workbookViewId="0">
      <selection activeCell="Q29" sqref="Q29"/>
    </sheetView>
  </sheetViews>
  <sheetFormatPr baseColWidth="10" defaultColWidth="0" defaultRowHeight="14.45" customHeight="1" zeroHeight="1" x14ac:dyDescent="0.25"/>
  <cols>
    <col min="1" max="8" width="17.7109375" customWidth="1"/>
    <col min="9" max="16384" width="11.5703125" hidden="1"/>
  </cols>
  <sheetData>
    <row r="1" spans="1:8" ht="15" x14ac:dyDescent="0.25">
      <c r="A1" s="4"/>
      <c r="B1" s="4"/>
      <c r="C1" s="4"/>
      <c r="D1" s="16" t="s">
        <v>12</v>
      </c>
      <c r="E1" s="16"/>
      <c r="F1" s="16"/>
      <c r="G1" s="16"/>
      <c r="H1" s="16"/>
    </row>
    <row r="2" spans="1:8" ht="15" x14ac:dyDescent="0.25">
      <c r="A2" s="4"/>
      <c r="B2" s="4"/>
      <c r="C2" s="4"/>
      <c r="D2" s="16"/>
      <c r="E2" s="16"/>
      <c r="F2" s="16"/>
      <c r="G2" s="16"/>
      <c r="H2" s="16"/>
    </row>
    <row r="3" spans="1:8" ht="15" x14ac:dyDescent="0.25">
      <c r="A3" s="4"/>
      <c r="B3" s="4"/>
      <c r="C3" s="4"/>
      <c r="D3" s="16"/>
      <c r="E3" s="16"/>
      <c r="F3" s="16"/>
      <c r="G3" s="16"/>
      <c r="H3" s="16"/>
    </row>
    <row r="4" spans="1:8" ht="19.149999999999999" customHeight="1" x14ac:dyDescent="0.25">
      <c r="A4" s="4"/>
      <c r="B4" s="4"/>
      <c r="C4" s="4"/>
      <c r="D4" s="17" t="s">
        <v>60</v>
      </c>
      <c r="E4" s="17"/>
      <c r="F4" s="17"/>
      <c r="G4" s="17"/>
      <c r="H4" s="17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ht="15" x14ac:dyDescent="0.25">
      <c r="A9" s="4"/>
      <c r="B9" s="4"/>
      <c r="C9" s="4"/>
      <c r="D9" s="4"/>
      <c r="E9" s="4"/>
      <c r="F9" s="4"/>
      <c r="G9" s="4"/>
      <c r="H9" s="4"/>
    </row>
    <row r="10" spans="1:8" ht="15" x14ac:dyDescent="0.25">
      <c r="A10" s="4"/>
      <c r="B10" s="4"/>
      <c r="C10" s="4"/>
      <c r="D10" s="4"/>
      <c r="E10" s="4"/>
      <c r="F10" s="4"/>
      <c r="G10" s="4"/>
      <c r="H10" s="4"/>
    </row>
    <row r="11" spans="1:8" ht="15" x14ac:dyDescent="0.25">
      <c r="A11" s="4"/>
      <c r="B11" s="4"/>
      <c r="C11" s="4"/>
      <c r="D11" s="4"/>
      <c r="E11" s="4"/>
      <c r="F11" s="4"/>
      <c r="G11" s="4"/>
      <c r="H11" s="4"/>
    </row>
    <row r="12" spans="1:8" ht="15" x14ac:dyDescent="0.25">
      <c r="A12" s="4"/>
      <c r="B12" s="4"/>
      <c r="C12" s="4"/>
      <c r="D12" s="4"/>
      <c r="E12" s="4"/>
      <c r="F12" s="4"/>
      <c r="G12" s="4"/>
      <c r="H12" s="4"/>
    </row>
    <row r="13" spans="1:8" ht="15" x14ac:dyDescent="0.25">
      <c r="A13" s="4"/>
      <c r="B13" s="4"/>
      <c r="C13" s="4"/>
      <c r="D13" s="4"/>
      <c r="E13" s="4"/>
      <c r="F13" s="4"/>
      <c r="G13" s="4"/>
      <c r="H13" s="4"/>
    </row>
    <row r="14" spans="1:8" ht="15" x14ac:dyDescent="0.25">
      <c r="A14" s="4"/>
      <c r="B14" s="4"/>
      <c r="C14" s="4"/>
      <c r="D14" s="4"/>
      <c r="E14" s="4"/>
      <c r="F14" s="4"/>
      <c r="G14" s="4"/>
      <c r="H14" s="4"/>
    </row>
    <row r="15" spans="1:8" ht="15" x14ac:dyDescent="0.25">
      <c r="A15" s="4"/>
      <c r="B15" s="4"/>
      <c r="C15" s="4"/>
      <c r="D15" s="4"/>
      <c r="E15" s="4"/>
      <c r="F15" s="4"/>
      <c r="G15" s="4"/>
      <c r="H15" s="4"/>
    </row>
    <row r="16" spans="1:8" ht="15" x14ac:dyDescent="0.25">
      <c r="A16" s="4"/>
      <c r="B16" s="4"/>
      <c r="C16" s="4"/>
      <c r="D16" s="4"/>
      <c r="E16" s="4"/>
      <c r="F16" s="4"/>
      <c r="G16" s="4"/>
      <c r="H16" s="4"/>
    </row>
    <row r="17" spans="1:8" ht="15" x14ac:dyDescent="0.25">
      <c r="A17" s="4"/>
      <c r="B17" s="4"/>
      <c r="C17" s="4"/>
      <c r="D17" s="4"/>
      <c r="E17" s="4"/>
      <c r="F17" s="4"/>
      <c r="G17" s="4"/>
      <c r="H17" s="4"/>
    </row>
    <row r="18" spans="1:8" ht="15" x14ac:dyDescent="0.25">
      <c r="A18" s="4"/>
      <c r="B18" s="4"/>
      <c r="C18" s="4"/>
      <c r="D18" s="4"/>
      <c r="E18" s="4"/>
      <c r="F18" s="4"/>
      <c r="G18" s="4"/>
      <c r="H18" s="4"/>
    </row>
    <row r="19" spans="1:8" ht="15" x14ac:dyDescent="0.25">
      <c r="A19" s="4"/>
      <c r="B19" s="4"/>
      <c r="C19" s="4"/>
      <c r="D19" s="4"/>
      <c r="E19" s="4"/>
      <c r="F19" s="4"/>
      <c r="G19" s="4"/>
      <c r="H19" s="4"/>
    </row>
    <row r="20" spans="1:8" ht="15" x14ac:dyDescent="0.25">
      <c r="A20" s="4"/>
      <c r="B20" s="4"/>
      <c r="C20" s="4"/>
      <c r="D20" s="4"/>
      <c r="E20" s="4"/>
      <c r="F20" s="4"/>
      <c r="G20" s="4"/>
      <c r="H20" s="4"/>
    </row>
    <row r="21" spans="1:8" ht="15" x14ac:dyDescent="0.25">
      <c r="A21" s="4"/>
      <c r="B21" s="4"/>
      <c r="C21" s="4"/>
      <c r="D21" s="4"/>
      <c r="E21" s="4"/>
      <c r="F21" s="4"/>
      <c r="G21" s="4"/>
      <c r="H21" s="4"/>
    </row>
    <row r="22" spans="1:8" ht="15" x14ac:dyDescent="0.25">
      <c r="A22" s="4"/>
      <c r="B22" s="4"/>
      <c r="C22" s="4"/>
      <c r="D22" s="4"/>
      <c r="E22" s="4"/>
      <c r="F22" s="4"/>
      <c r="G22" s="4"/>
      <c r="H22" s="4"/>
    </row>
    <row r="23" spans="1:8" ht="15" x14ac:dyDescent="0.25">
      <c r="A23" s="4"/>
      <c r="B23" s="4"/>
      <c r="C23" s="4"/>
      <c r="D23" s="4"/>
      <c r="E23" s="4"/>
      <c r="F23" s="4"/>
      <c r="G23" s="4"/>
      <c r="H23" s="4"/>
    </row>
    <row r="24" spans="1:8" ht="15" x14ac:dyDescent="0.25">
      <c r="A24" s="4"/>
      <c r="B24" s="4"/>
      <c r="C24" s="4"/>
      <c r="D24" s="4"/>
      <c r="E24" s="4"/>
      <c r="F24" s="4"/>
      <c r="G24" s="4"/>
      <c r="H24" s="4"/>
    </row>
    <row r="25" spans="1:8" ht="15" x14ac:dyDescent="0.25">
      <c r="A25" s="4"/>
      <c r="B25" s="4"/>
      <c r="C25" s="4"/>
      <c r="D25" s="4"/>
      <c r="E25" s="4"/>
      <c r="F25" s="4"/>
      <c r="G25" s="4"/>
      <c r="H25" s="4"/>
    </row>
    <row r="26" spans="1:8" ht="15" x14ac:dyDescent="0.25">
      <c r="A26" s="4"/>
      <c r="B26" s="4"/>
      <c r="C26" s="4"/>
      <c r="D26" s="4"/>
      <c r="E26" s="4"/>
      <c r="F26" s="4"/>
      <c r="G26" s="4"/>
      <c r="H26" s="4"/>
    </row>
    <row r="27" spans="1:8" ht="14.45" customHeight="1" x14ac:dyDescent="0.25"/>
    <row r="28" spans="1:8" ht="14.45" customHeight="1" x14ac:dyDescent="0.25"/>
    <row r="29" spans="1:8" ht="14.45" customHeight="1" x14ac:dyDescent="0.25"/>
    <row r="30" spans="1:8" ht="14.45" customHeight="1" x14ac:dyDescent="0.25"/>
    <row r="33" customFormat="1" ht="14.45" hidden="1" customHeight="1" x14ac:dyDescent="0.25"/>
    <row r="34" customFormat="1" ht="14.45" hidden="1" customHeight="1" x14ac:dyDescent="0.25"/>
    <row r="35" customFormat="1" ht="14.45" hidden="1" customHeight="1" x14ac:dyDescent="0.25"/>
    <row r="36" customFormat="1" ht="14.45" hidden="1" customHeight="1" x14ac:dyDescent="0.25"/>
  </sheetData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9" scale="9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BD44-A945-482F-9C2E-888B7883B313}">
  <dimension ref="A1:H36"/>
  <sheetViews>
    <sheetView showGridLines="0" showRowColHeaders="0" zoomScaleNormal="100" zoomScaleSheetLayoutView="100" workbookViewId="0"/>
  </sheetViews>
  <sheetFormatPr baseColWidth="10" defaultColWidth="0" defaultRowHeight="14.45" customHeight="1" zeroHeight="1" x14ac:dyDescent="0.25"/>
  <cols>
    <col min="1" max="8" width="17.7109375" customWidth="1"/>
    <col min="9" max="16384" width="11.5703125" hidden="1"/>
  </cols>
  <sheetData>
    <row r="1" spans="1:8" ht="15" x14ac:dyDescent="0.25">
      <c r="A1" s="4"/>
      <c r="B1" s="4"/>
      <c r="C1" s="4"/>
      <c r="D1" s="16" t="s">
        <v>12</v>
      </c>
      <c r="E1" s="16"/>
      <c r="F1" s="16"/>
      <c r="G1" s="16"/>
      <c r="H1" s="16"/>
    </row>
    <row r="2" spans="1:8" ht="15" x14ac:dyDescent="0.25">
      <c r="A2" s="4"/>
      <c r="B2" s="4"/>
      <c r="C2" s="4"/>
      <c r="D2" s="16"/>
      <c r="E2" s="16"/>
      <c r="F2" s="16"/>
      <c r="G2" s="16"/>
      <c r="H2" s="16"/>
    </row>
    <row r="3" spans="1:8" ht="15" x14ac:dyDescent="0.25">
      <c r="A3" s="4"/>
      <c r="B3" s="4"/>
      <c r="C3" s="4"/>
      <c r="D3" s="16"/>
      <c r="E3" s="16"/>
      <c r="F3" s="16"/>
      <c r="G3" s="16"/>
      <c r="H3" s="16"/>
    </row>
    <row r="4" spans="1:8" ht="19.149999999999999" customHeight="1" x14ac:dyDescent="0.25">
      <c r="A4" s="4"/>
      <c r="B4" s="4"/>
      <c r="C4" s="4"/>
      <c r="D4" s="17" t="s">
        <v>60</v>
      </c>
      <c r="E4" s="17"/>
      <c r="F4" s="17"/>
      <c r="G4" s="17"/>
      <c r="H4" s="17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ht="15" x14ac:dyDescent="0.25">
      <c r="A9" s="4"/>
      <c r="B9" s="4"/>
      <c r="C9" s="4"/>
      <c r="D9" s="4"/>
      <c r="E9" s="4"/>
      <c r="F9" s="4"/>
      <c r="G9" s="4"/>
      <c r="H9" s="4"/>
    </row>
    <row r="10" spans="1:8" ht="15" x14ac:dyDescent="0.25">
      <c r="A10" s="4"/>
      <c r="B10" s="4"/>
      <c r="C10" s="4"/>
      <c r="D10" s="4"/>
      <c r="E10" s="4"/>
      <c r="F10" s="4"/>
      <c r="G10" s="4"/>
      <c r="H10" s="4"/>
    </row>
    <row r="11" spans="1:8" ht="15" x14ac:dyDescent="0.25">
      <c r="A11" s="4"/>
      <c r="B11" s="4"/>
      <c r="C11" s="4"/>
      <c r="D11" s="4"/>
      <c r="E11" s="4"/>
      <c r="F11" s="4"/>
      <c r="G11" s="4"/>
      <c r="H11" s="4"/>
    </row>
    <row r="12" spans="1:8" ht="15" x14ac:dyDescent="0.25">
      <c r="A12" s="4"/>
      <c r="B12" s="4"/>
      <c r="C12" s="4"/>
      <c r="D12" s="4"/>
      <c r="E12" s="4"/>
      <c r="F12" s="4"/>
      <c r="G12" s="4"/>
      <c r="H12" s="4"/>
    </row>
    <row r="13" spans="1:8" ht="15" x14ac:dyDescent="0.25">
      <c r="A13" s="4"/>
      <c r="B13" s="4"/>
      <c r="C13" s="4"/>
      <c r="D13" s="4"/>
      <c r="E13" s="4"/>
      <c r="F13" s="4"/>
      <c r="G13" s="4"/>
      <c r="H13" s="4"/>
    </row>
    <row r="14" spans="1:8" ht="15" x14ac:dyDescent="0.25">
      <c r="A14" s="4"/>
      <c r="B14" s="4"/>
      <c r="C14" s="4"/>
      <c r="D14" s="4"/>
      <c r="E14" s="4"/>
      <c r="F14" s="4"/>
      <c r="G14" s="4"/>
      <c r="H14" s="4"/>
    </row>
    <row r="15" spans="1:8" ht="15" x14ac:dyDescent="0.25">
      <c r="A15" s="4"/>
      <c r="B15" s="4"/>
      <c r="C15" s="4"/>
      <c r="D15" s="4"/>
      <c r="E15" s="4"/>
      <c r="F15" s="4"/>
      <c r="G15" s="4"/>
      <c r="H15" s="4"/>
    </row>
    <row r="16" spans="1:8" ht="15" x14ac:dyDescent="0.25">
      <c r="A16" s="4"/>
      <c r="B16" s="4"/>
      <c r="C16" s="4"/>
      <c r="D16" s="4"/>
      <c r="E16" s="4"/>
      <c r="F16" s="4"/>
      <c r="G16" s="4"/>
      <c r="H16" s="4"/>
    </row>
    <row r="17" spans="1:8" ht="15" x14ac:dyDescent="0.25">
      <c r="A17" s="4"/>
      <c r="B17" s="4"/>
      <c r="C17" s="4"/>
      <c r="D17" s="4"/>
      <c r="E17" s="4"/>
      <c r="F17" s="4"/>
      <c r="G17" s="4"/>
      <c r="H17" s="4"/>
    </row>
    <row r="18" spans="1:8" ht="15" x14ac:dyDescent="0.25">
      <c r="A18" s="4"/>
      <c r="B18" s="4"/>
      <c r="C18" s="4"/>
      <c r="D18" s="4"/>
      <c r="E18" s="4"/>
      <c r="F18" s="4"/>
      <c r="G18" s="4"/>
      <c r="H18" s="4"/>
    </row>
    <row r="19" spans="1:8" ht="15" x14ac:dyDescent="0.25">
      <c r="A19" s="4"/>
      <c r="B19" s="4"/>
      <c r="C19" s="4"/>
      <c r="D19" s="4"/>
      <c r="E19" s="4"/>
      <c r="F19" s="4"/>
      <c r="G19" s="4"/>
      <c r="H19" s="4"/>
    </row>
    <row r="20" spans="1:8" ht="15" x14ac:dyDescent="0.25">
      <c r="A20" s="4"/>
      <c r="B20" s="4"/>
      <c r="C20" s="4"/>
      <c r="D20" s="4"/>
      <c r="E20" s="4"/>
      <c r="F20" s="4"/>
      <c r="G20" s="4"/>
      <c r="H20" s="4"/>
    </row>
    <row r="21" spans="1:8" ht="15" x14ac:dyDescent="0.25">
      <c r="A21" s="4"/>
      <c r="B21" s="4"/>
      <c r="C21" s="4"/>
      <c r="D21" s="4"/>
      <c r="E21" s="4"/>
      <c r="F21" s="4"/>
      <c r="G21" s="4"/>
      <c r="H21" s="4"/>
    </row>
    <row r="22" spans="1:8" ht="15" x14ac:dyDescent="0.25">
      <c r="A22" s="4"/>
      <c r="B22" s="4"/>
      <c r="C22" s="4"/>
      <c r="D22" s="4"/>
      <c r="E22" s="4"/>
      <c r="F22" s="4"/>
      <c r="G22" s="4"/>
      <c r="H22" s="4"/>
    </row>
    <row r="23" spans="1:8" ht="15" x14ac:dyDescent="0.25">
      <c r="A23" s="4"/>
      <c r="B23" s="4"/>
      <c r="C23" s="4"/>
      <c r="D23" s="4"/>
      <c r="E23" s="4"/>
      <c r="F23" s="4"/>
      <c r="G23" s="4"/>
      <c r="H23" s="4"/>
    </row>
    <row r="24" spans="1:8" ht="15" x14ac:dyDescent="0.25">
      <c r="A24" s="4"/>
      <c r="B24" s="4"/>
      <c r="C24" s="4"/>
      <c r="D24" s="4"/>
      <c r="E24" s="4"/>
      <c r="F24" s="4"/>
      <c r="G24" s="4"/>
      <c r="H24" s="4"/>
    </row>
    <row r="25" spans="1:8" ht="15" x14ac:dyDescent="0.25">
      <c r="A25" s="4"/>
      <c r="B25" s="4"/>
      <c r="C25" s="4"/>
      <c r="D25" s="4"/>
      <c r="E25" s="4"/>
      <c r="F25" s="4"/>
      <c r="G25" s="4"/>
      <c r="H25" s="4"/>
    </row>
    <row r="26" spans="1:8" ht="15" x14ac:dyDescent="0.25">
      <c r="A26" s="4"/>
      <c r="B26" s="4"/>
      <c r="C26" s="4"/>
      <c r="D26" s="4"/>
      <c r="E26" s="4"/>
      <c r="F26" s="4"/>
      <c r="G26" s="4"/>
      <c r="H26" s="4"/>
    </row>
    <row r="27" spans="1:8" ht="14.45" customHeight="1" x14ac:dyDescent="0.25"/>
    <row r="28" spans="1:8" ht="14.45" customHeight="1" x14ac:dyDescent="0.25"/>
    <row r="29" spans="1:8" ht="14.45" customHeight="1" x14ac:dyDescent="0.25"/>
    <row r="30" spans="1:8" ht="14.45" customHeight="1" x14ac:dyDescent="0.25"/>
    <row r="33" customFormat="1" ht="14.45" hidden="1" customHeight="1" x14ac:dyDescent="0.25"/>
    <row r="34" customFormat="1" ht="14.45" hidden="1" customHeight="1" x14ac:dyDescent="0.25"/>
    <row r="35" customFormat="1" ht="14.45" hidden="1" customHeight="1" x14ac:dyDescent="0.25"/>
    <row r="36" customFormat="1" ht="14.45" hidden="1" customHeight="1" x14ac:dyDescent="0.25"/>
  </sheetData>
  <sheetProtection algorithmName="SHA-512" hashValue="AZPIq1j8Yx+fHKbYhBIh7JKA6MxxZbkCPHfncoQMbLj4SZ4IzCyal1ivPFu3YDO5KmImwyEdnKRQTF3/SRjb6w==" saltValue="bxZBByKJXcwJ2saMeUL0DQ==" spinCount="100000" sheet="1" objects="1" scenarios="1"/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9" scale="9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2B81D-1EF4-486C-B556-0E667B1D52A3}">
  <sheetPr codeName="Hoja4"/>
  <dimension ref="A1:H36"/>
  <sheetViews>
    <sheetView showGridLines="0" showRowColHeaders="0" zoomScaleNormal="100" zoomScaleSheetLayoutView="100" workbookViewId="0"/>
  </sheetViews>
  <sheetFormatPr baseColWidth="10" defaultColWidth="0" defaultRowHeight="14.45" customHeight="1" zeroHeight="1" x14ac:dyDescent="0.25"/>
  <cols>
    <col min="1" max="8" width="17.7109375" customWidth="1"/>
    <col min="9" max="16384" width="11.5703125" hidden="1"/>
  </cols>
  <sheetData>
    <row r="1" spans="1:8" ht="15" x14ac:dyDescent="0.25">
      <c r="A1" s="4"/>
      <c r="B1" s="4"/>
      <c r="C1" s="4"/>
      <c r="D1" s="16" t="s">
        <v>12</v>
      </c>
      <c r="E1" s="16"/>
      <c r="F1" s="16"/>
      <c r="G1" s="16"/>
      <c r="H1" s="16"/>
    </row>
    <row r="2" spans="1:8" ht="15" x14ac:dyDescent="0.25">
      <c r="A2" s="4"/>
      <c r="B2" s="4"/>
      <c r="C2" s="4"/>
      <c r="D2" s="16"/>
      <c r="E2" s="16"/>
      <c r="F2" s="16"/>
      <c r="G2" s="16"/>
      <c r="H2" s="16"/>
    </row>
    <row r="3" spans="1:8" ht="15" x14ac:dyDescent="0.25">
      <c r="A3" s="4"/>
      <c r="B3" s="4"/>
      <c r="C3" s="4"/>
      <c r="D3" s="16"/>
      <c r="E3" s="16"/>
      <c r="F3" s="16"/>
      <c r="G3" s="16"/>
      <c r="H3" s="16"/>
    </row>
    <row r="4" spans="1:8" ht="19.149999999999999" customHeight="1" x14ac:dyDescent="0.25">
      <c r="A4" s="4"/>
      <c r="B4" s="4"/>
      <c r="C4" s="4"/>
      <c r="D4" s="17" t="s">
        <v>60</v>
      </c>
      <c r="E4" s="17"/>
      <c r="F4" s="17"/>
      <c r="G4" s="17"/>
      <c r="H4" s="17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ht="15" x14ac:dyDescent="0.25">
      <c r="A9" s="4"/>
      <c r="B9" s="4"/>
      <c r="C9" s="4"/>
      <c r="D9" s="4"/>
      <c r="E9" s="4"/>
      <c r="F9" s="4"/>
      <c r="G9" s="4"/>
      <c r="H9" s="4"/>
    </row>
    <row r="10" spans="1:8" ht="15" x14ac:dyDescent="0.25">
      <c r="A10" s="4"/>
      <c r="B10" s="4"/>
      <c r="C10" s="4"/>
      <c r="D10" s="4"/>
      <c r="E10" s="4"/>
      <c r="F10" s="4"/>
      <c r="G10" s="4"/>
      <c r="H10" s="4"/>
    </row>
    <row r="11" spans="1:8" ht="15" x14ac:dyDescent="0.25">
      <c r="A11" s="4"/>
      <c r="B11" s="4"/>
      <c r="C11" s="4"/>
      <c r="D11" s="4"/>
      <c r="E11" s="4"/>
      <c r="F11" s="4"/>
      <c r="G11" s="4"/>
      <c r="H11" s="4"/>
    </row>
    <row r="12" spans="1:8" ht="15" x14ac:dyDescent="0.25">
      <c r="A12" s="4"/>
      <c r="B12" s="4"/>
      <c r="C12" s="4"/>
      <c r="D12" s="4"/>
      <c r="E12" s="4"/>
      <c r="F12" s="4"/>
      <c r="G12" s="4"/>
      <c r="H12" s="4"/>
    </row>
    <row r="13" spans="1:8" ht="15" x14ac:dyDescent="0.25">
      <c r="A13" s="4"/>
      <c r="B13" s="4"/>
      <c r="C13" s="4"/>
      <c r="D13" s="4"/>
      <c r="E13" s="4"/>
      <c r="F13" s="4"/>
      <c r="G13" s="4"/>
      <c r="H13" s="4"/>
    </row>
    <row r="14" spans="1:8" ht="15" x14ac:dyDescent="0.25">
      <c r="A14" s="4"/>
      <c r="B14" s="4"/>
      <c r="C14" s="4"/>
      <c r="D14" s="4"/>
      <c r="E14" s="4"/>
      <c r="F14" s="4"/>
      <c r="G14" s="4"/>
      <c r="H14" s="4"/>
    </row>
    <row r="15" spans="1:8" ht="15" x14ac:dyDescent="0.25">
      <c r="A15" s="4"/>
      <c r="B15" s="4"/>
      <c r="C15" s="4"/>
      <c r="D15" s="4"/>
      <c r="E15" s="4"/>
      <c r="F15" s="4"/>
      <c r="G15" s="4"/>
      <c r="H15" s="4"/>
    </row>
    <row r="16" spans="1:8" ht="15" x14ac:dyDescent="0.25">
      <c r="A16" s="4"/>
      <c r="B16" s="4"/>
      <c r="C16" s="4"/>
      <c r="D16" s="4"/>
      <c r="E16" s="4"/>
      <c r="F16" s="4"/>
      <c r="G16" s="4"/>
      <c r="H16" s="4"/>
    </row>
    <row r="17" spans="1:8" ht="15" x14ac:dyDescent="0.25">
      <c r="A17" s="4"/>
      <c r="B17" s="4"/>
      <c r="C17" s="4"/>
      <c r="D17" s="4"/>
      <c r="E17" s="4"/>
      <c r="F17" s="4"/>
      <c r="G17" s="4"/>
      <c r="H17" s="4"/>
    </row>
    <row r="18" spans="1:8" ht="15" x14ac:dyDescent="0.25">
      <c r="A18" s="4"/>
      <c r="B18" s="4"/>
      <c r="C18" s="4"/>
      <c r="D18" s="4"/>
      <c r="E18" s="4"/>
      <c r="F18" s="4"/>
      <c r="G18" s="4"/>
      <c r="H18" s="4"/>
    </row>
    <row r="19" spans="1:8" ht="15" x14ac:dyDescent="0.25">
      <c r="A19" s="4"/>
      <c r="B19" s="4"/>
      <c r="C19" s="4"/>
      <c r="D19" s="4"/>
      <c r="E19" s="4"/>
      <c r="F19" s="4"/>
      <c r="G19" s="4"/>
      <c r="H19" s="4"/>
    </row>
    <row r="20" spans="1:8" ht="15" x14ac:dyDescent="0.25">
      <c r="A20" s="4"/>
      <c r="B20" s="4"/>
      <c r="C20" s="4"/>
      <c r="D20" s="4"/>
      <c r="E20" s="4"/>
      <c r="F20" s="4"/>
      <c r="G20" s="4"/>
      <c r="H20" s="4"/>
    </row>
    <row r="21" spans="1:8" ht="15" x14ac:dyDescent="0.25">
      <c r="A21" s="4"/>
      <c r="B21" s="4"/>
      <c r="C21" s="4"/>
      <c r="D21" s="4"/>
      <c r="E21" s="4"/>
      <c r="F21" s="4"/>
      <c r="G21" s="4"/>
      <c r="H21" s="4"/>
    </row>
    <row r="22" spans="1:8" ht="15" x14ac:dyDescent="0.25">
      <c r="A22" s="4"/>
      <c r="B22" s="4"/>
      <c r="C22" s="4"/>
      <c r="D22" s="4"/>
      <c r="E22" s="4"/>
      <c r="F22" s="4"/>
      <c r="G22" s="4"/>
      <c r="H22" s="4"/>
    </row>
    <row r="23" spans="1:8" ht="15" x14ac:dyDescent="0.25">
      <c r="A23" s="4"/>
      <c r="B23" s="4"/>
      <c r="C23" s="4"/>
      <c r="D23" s="4"/>
      <c r="E23" s="4"/>
      <c r="F23" s="4"/>
      <c r="G23" s="4"/>
      <c r="H23" s="4"/>
    </row>
    <row r="24" spans="1:8" ht="15" x14ac:dyDescent="0.25">
      <c r="A24" s="4"/>
      <c r="B24" s="4"/>
      <c r="C24" s="4"/>
      <c r="D24" s="4"/>
      <c r="E24" s="4"/>
      <c r="F24" s="4"/>
      <c r="G24" s="4"/>
      <c r="H24" s="4"/>
    </row>
    <row r="25" spans="1:8" ht="15" x14ac:dyDescent="0.25">
      <c r="A25" s="4"/>
      <c r="B25" s="4"/>
      <c r="C25" s="4"/>
      <c r="D25" s="4"/>
      <c r="E25" s="4"/>
      <c r="F25" s="4"/>
      <c r="G25" s="4"/>
      <c r="H25" s="4"/>
    </row>
    <row r="26" spans="1:8" ht="15" x14ac:dyDescent="0.25">
      <c r="A26" s="4"/>
      <c r="B26" s="4"/>
      <c r="C26" s="4"/>
      <c r="D26" s="4"/>
      <c r="E26" s="4"/>
      <c r="F26" s="4"/>
      <c r="G26" s="4"/>
      <c r="H26" s="4"/>
    </row>
    <row r="27" spans="1:8" ht="14.45" customHeight="1" x14ac:dyDescent="0.25"/>
    <row r="28" spans="1:8" ht="14.45" customHeight="1" x14ac:dyDescent="0.25"/>
    <row r="29" spans="1:8" ht="14.45" customHeight="1" x14ac:dyDescent="0.25"/>
    <row r="30" spans="1:8" ht="14.45" customHeight="1" x14ac:dyDescent="0.25"/>
    <row r="33" customFormat="1" ht="14.45" hidden="1" customHeight="1" x14ac:dyDescent="0.25"/>
    <row r="34" customFormat="1" ht="14.45" hidden="1" customHeight="1" x14ac:dyDescent="0.25"/>
    <row r="35" customFormat="1" ht="14.45" hidden="1" customHeight="1" x14ac:dyDescent="0.25"/>
    <row r="36" customFormat="1" ht="14.45" hidden="1" customHeight="1" x14ac:dyDescent="0.25"/>
  </sheetData>
  <sheetProtection algorithmName="SHA-512" hashValue="u5tkBN3Q7RSNwaZxI+QmTVKpGJhr08NmK9SuOn/tuPO2WkebwCwBmamb7h3mumj/nSZu80nnWgzcQSYmZKEsvA==" saltValue="mNaRj9+krs6NZQP+VhMqRA==" spinCount="100000" sheet="1" objects="1" scenarios="1"/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9" scale="9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4A14A-5529-4E63-8FCA-29FAD898CD4F}">
  <sheetPr codeName="Hoja5"/>
  <dimension ref="A1:G51"/>
  <sheetViews>
    <sheetView showRowColHeaders="0" topLeftCell="A16" workbookViewId="0">
      <selection activeCell="K15" sqref="K15"/>
    </sheetView>
  </sheetViews>
  <sheetFormatPr baseColWidth="10" defaultColWidth="11.5703125" defaultRowHeight="15.75" x14ac:dyDescent="0.25"/>
  <cols>
    <col min="1" max="1" width="9.28515625" style="10" bestFit="1" customWidth="1"/>
    <col min="2" max="2" width="13.28515625" style="10" bestFit="1" customWidth="1"/>
    <col min="3" max="3" width="25.140625" style="10" bestFit="1" customWidth="1"/>
    <col min="4" max="4" width="26.42578125" style="10" bestFit="1" customWidth="1"/>
    <col min="5" max="5" width="23.140625" style="10" bestFit="1" customWidth="1"/>
    <col min="6" max="6" width="25.42578125" style="10" bestFit="1" customWidth="1"/>
    <col min="7" max="7" width="11.5703125" style="10"/>
    <col min="8" max="16384" width="11.5703125" style="11"/>
  </cols>
  <sheetData>
    <row r="1" spans="1:7" x14ac:dyDescent="0.25">
      <c r="A1" s="10" t="s">
        <v>0</v>
      </c>
      <c r="B1" s="10" t="s">
        <v>73</v>
      </c>
      <c r="C1" s="10" t="s">
        <v>76</v>
      </c>
      <c r="D1" s="10" t="s">
        <v>77</v>
      </c>
      <c r="E1" s="10" t="s">
        <v>78</v>
      </c>
      <c r="F1" s="10" t="s">
        <v>79</v>
      </c>
      <c r="G1" s="10" t="s">
        <v>80</v>
      </c>
    </row>
    <row r="2" spans="1:7" x14ac:dyDescent="0.25">
      <c r="A2" s="10">
        <f>ROW()-1</f>
        <v>1</v>
      </c>
      <c r="B2" s="10">
        <v>20</v>
      </c>
      <c r="C2" s="10" t="s">
        <v>11</v>
      </c>
      <c r="D2" s="10" t="s">
        <v>81</v>
      </c>
      <c r="E2" s="10" t="s">
        <v>60</v>
      </c>
      <c r="F2" s="10" t="s">
        <v>82</v>
      </c>
      <c r="G2" s="10" t="s">
        <v>83</v>
      </c>
    </row>
    <row r="3" spans="1:7" x14ac:dyDescent="0.25">
      <c r="A3" s="10">
        <f t="shared" ref="A3:A51" si="0">ROW()-1</f>
        <v>2</v>
      </c>
      <c r="B3" s="10">
        <v>18</v>
      </c>
      <c r="C3" s="10" t="s">
        <v>16</v>
      </c>
    </row>
    <row r="4" spans="1:7" x14ac:dyDescent="0.25">
      <c r="A4" s="10">
        <f t="shared" si="0"/>
        <v>3</v>
      </c>
      <c r="B4" s="10">
        <v>16</v>
      </c>
      <c r="C4" s="10" t="s">
        <v>17</v>
      </c>
    </row>
    <row r="5" spans="1:7" x14ac:dyDescent="0.25">
      <c r="A5" s="10">
        <f t="shared" si="0"/>
        <v>4</v>
      </c>
      <c r="B5" s="10">
        <v>14</v>
      </c>
      <c r="C5" s="10" t="s">
        <v>23</v>
      </c>
    </row>
    <row r="6" spans="1:7" x14ac:dyDescent="0.25">
      <c r="A6" s="10">
        <f t="shared" si="0"/>
        <v>5</v>
      </c>
      <c r="B6" s="10">
        <v>12</v>
      </c>
      <c r="C6" s="10" t="s">
        <v>25</v>
      </c>
    </row>
    <row r="7" spans="1:7" x14ac:dyDescent="0.25">
      <c r="A7" s="10">
        <f t="shared" si="0"/>
        <v>6</v>
      </c>
      <c r="B7" s="10">
        <v>10</v>
      </c>
      <c r="C7" s="10" t="s">
        <v>27</v>
      </c>
    </row>
    <row r="8" spans="1:7" x14ac:dyDescent="0.25">
      <c r="A8" s="10">
        <f t="shared" si="0"/>
        <v>7</v>
      </c>
      <c r="B8" s="10">
        <v>9</v>
      </c>
      <c r="C8" s="10" t="s">
        <v>31</v>
      </c>
    </row>
    <row r="9" spans="1:7" x14ac:dyDescent="0.25">
      <c r="A9" s="10">
        <f t="shared" si="0"/>
        <v>8</v>
      </c>
      <c r="B9" s="10">
        <v>8</v>
      </c>
      <c r="C9" s="10" t="s">
        <v>29</v>
      </c>
    </row>
    <row r="10" spans="1:7" x14ac:dyDescent="0.25">
      <c r="A10" s="10">
        <f t="shared" si="0"/>
        <v>9</v>
      </c>
      <c r="B10" s="10">
        <v>7</v>
      </c>
      <c r="C10" s="10" t="s">
        <v>30</v>
      </c>
    </row>
    <row r="11" spans="1:7" x14ac:dyDescent="0.25">
      <c r="A11" s="10">
        <f t="shared" si="0"/>
        <v>10</v>
      </c>
      <c r="B11" s="10">
        <v>6</v>
      </c>
      <c r="C11" s="10" t="s">
        <v>33</v>
      </c>
    </row>
    <row r="12" spans="1:7" x14ac:dyDescent="0.25">
      <c r="A12" s="10">
        <f t="shared" si="0"/>
        <v>11</v>
      </c>
      <c r="B12" s="10">
        <v>5</v>
      </c>
      <c r="C12" s="10" t="s">
        <v>34</v>
      </c>
    </row>
    <row r="13" spans="1:7" x14ac:dyDescent="0.25">
      <c r="A13" s="10">
        <f t="shared" si="0"/>
        <v>12</v>
      </c>
      <c r="B13" s="10">
        <v>4</v>
      </c>
      <c r="C13" s="10" t="s">
        <v>35</v>
      </c>
    </row>
    <row r="14" spans="1:7" x14ac:dyDescent="0.25">
      <c r="A14" s="10">
        <f t="shared" si="0"/>
        <v>13</v>
      </c>
      <c r="B14" s="10">
        <v>3</v>
      </c>
      <c r="C14" s="10" t="s">
        <v>36</v>
      </c>
    </row>
    <row r="15" spans="1:7" x14ac:dyDescent="0.25">
      <c r="A15" s="10">
        <f t="shared" si="0"/>
        <v>14</v>
      </c>
      <c r="B15" s="10">
        <v>2</v>
      </c>
      <c r="C15" s="10" t="s">
        <v>59</v>
      </c>
    </row>
    <row r="16" spans="1:7" x14ac:dyDescent="0.25">
      <c r="A16" s="10">
        <f t="shared" si="0"/>
        <v>15</v>
      </c>
      <c r="B16" s="10">
        <v>1</v>
      </c>
      <c r="C16" s="10" t="s">
        <v>62</v>
      </c>
    </row>
    <row r="17" spans="1:3" x14ac:dyDescent="0.25">
      <c r="A17" s="10">
        <f t="shared" si="0"/>
        <v>16</v>
      </c>
      <c r="B17" s="10">
        <v>0</v>
      </c>
      <c r="C17" s="10" t="s">
        <v>66</v>
      </c>
    </row>
    <row r="18" spans="1:3" x14ac:dyDescent="0.25">
      <c r="A18" s="10">
        <f t="shared" si="0"/>
        <v>17</v>
      </c>
      <c r="B18" s="10">
        <v>0</v>
      </c>
      <c r="C18" s="10" t="s">
        <v>63</v>
      </c>
    </row>
    <row r="19" spans="1:3" x14ac:dyDescent="0.25">
      <c r="A19" s="10">
        <f t="shared" si="0"/>
        <v>18</v>
      </c>
      <c r="B19" s="10">
        <v>0</v>
      </c>
      <c r="C19" s="10" t="s">
        <v>64</v>
      </c>
    </row>
    <row r="20" spans="1:3" x14ac:dyDescent="0.25">
      <c r="A20" s="10">
        <f t="shared" si="0"/>
        <v>19</v>
      </c>
      <c r="B20" s="10">
        <v>0</v>
      </c>
      <c r="C20" s="10" t="s">
        <v>65</v>
      </c>
    </row>
    <row r="21" spans="1:3" x14ac:dyDescent="0.25">
      <c r="A21" s="10">
        <f t="shared" si="0"/>
        <v>20</v>
      </c>
      <c r="B21" s="10">
        <v>0</v>
      </c>
      <c r="C21" s="10" t="s">
        <v>67</v>
      </c>
    </row>
    <row r="22" spans="1:3" x14ac:dyDescent="0.25">
      <c r="A22" s="10">
        <f t="shared" si="0"/>
        <v>21</v>
      </c>
      <c r="B22" s="10">
        <v>0</v>
      </c>
      <c r="C22" s="10" t="s">
        <v>84</v>
      </c>
    </row>
    <row r="23" spans="1:3" x14ac:dyDescent="0.25">
      <c r="A23" s="10">
        <f t="shared" si="0"/>
        <v>22</v>
      </c>
      <c r="B23" s="10">
        <v>0</v>
      </c>
      <c r="C23" s="10" t="s">
        <v>85</v>
      </c>
    </row>
    <row r="24" spans="1:3" x14ac:dyDescent="0.25">
      <c r="A24" s="10">
        <f t="shared" si="0"/>
        <v>23</v>
      </c>
      <c r="B24" s="10">
        <v>0</v>
      </c>
      <c r="C24" s="10" t="s">
        <v>86</v>
      </c>
    </row>
    <row r="25" spans="1:3" x14ac:dyDescent="0.25">
      <c r="A25" s="10">
        <f t="shared" si="0"/>
        <v>24</v>
      </c>
      <c r="B25" s="10">
        <v>0</v>
      </c>
      <c r="C25" s="10" t="s">
        <v>87</v>
      </c>
    </row>
    <row r="26" spans="1:3" x14ac:dyDescent="0.25">
      <c r="A26" s="10">
        <f t="shared" si="0"/>
        <v>25</v>
      </c>
      <c r="B26" s="10">
        <v>0</v>
      </c>
      <c r="C26" s="10" t="s">
        <v>88</v>
      </c>
    </row>
    <row r="27" spans="1:3" x14ac:dyDescent="0.25">
      <c r="A27" s="10">
        <f t="shared" si="0"/>
        <v>26</v>
      </c>
      <c r="B27" s="10">
        <v>0</v>
      </c>
      <c r="C27" s="10" t="s">
        <v>89</v>
      </c>
    </row>
    <row r="28" spans="1:3" x14ac:dyDescent="0.25">
      <c r="A28" s="10">
        <f t="shared" si="0"/>
        <v>27</v>
      </c>
      <c r="B28" s="10">
        <v>0</v>
      </c>
    </row>
    <row r="29" spans="1:3" x14ac:dyDescent="0.25">
      <c r="A29" s="10">
        <f t="shared" si="0"/>
        <v>28</v>
      </c>
      <c r="B29" s="10">
        <v>0</v>
      </c>
    </row>
    <row r="30" spans="1:3" x14ac:dyDescent="0.25">
      <c r="A30" s="10">
        <f t="shared" si="0"/>
        <v>29</v>
      </c>
      <c r="B30" s="10">
        <v>0</v>
      </c>
    </row>
    <row r="31" spans="1:3" x14ac:dyDescent="0.25">
      <c r="A31" s="10">
        <f t="shared" si="0"/>
        <v>30</v>
      </c>
      <c r="B31" s="10">
        <v>0</v>
      </c>
    </row>
    <row r="32" spans="1:3" x14ac:dyDescent="0.25">
      <c r="A32" s="10">
        <f t="shared" si="0"/>
        <v>31</v>
      </c>
      <c r="B32" s="10">
        <v>0</v>
      </c>
    </row>
    <row r="33" spans="1:2" x14ac:dyDescent="0.25">
      <c r="A33" s="10">
        <f t="shared" si="0"/>
        <v>32</v>
      </c>
      <c r="B33" s="10">
        <v>0</v>
      </c>
    </row>
    <row r="34" spans="1:2" x14ac:dyDescent="0.25">
      <c r="A34" s="10">
        <f t="shared" si="0"/>
        <v>33</v>
      </c>
      <c r="B34" s="10">
        <v>0</v>
      </c>
    </row>
    <row r="35" spans="1:2" x14ac:dyDescent="0.25">
      <c r="A35" s="10">
        <f t="shared" si="0"/>
        <v>34</v>
      </c>
      <c r="B35" s="10">
        <v>0</v>
      </c>
    </row>
    <row r="36" spans="1:2" x14ac:dyDescent="0.25">
      <c r="A36" s="10">
        <f t="shared" si="0"/>
        <v>35</v>
      </c>
      <c r="B36" s="10">
        <v>0</v>
      </c>
    </row>
    <row r="37" spans="1:2" x14ac:dyDescent="0.25">
      <c r="A37" s="10">
        <f t="shared" si="0"/>
        <v>36</v>
      </c>
      <c r="B37" s="10">
        <v>0</v>
      </c>
    </row>
    <row r="38" spans="1:2" x14ac:dyDescent="0.25">
      <c r="A38" s="10">
        <f t="shared" si="0"/>
        <v>37</v>
      </c>
      <c r="B38" s="10">
        <v>0</v>
      </c>
    </row>
    <row r="39" spans="1:2" x14ac:dyDescent="0.25">
      <c r="A39" s="10">
        <f t="shared" si="0"/>
        <v>38</v>
      </c>
      <c r="B39" s="10">
        <v>0</v>
      </c>
    </row>
    <row r="40" spans="1:2" x14ac:dyDescent="0.25">
      <c r="A40" s="10">
        <f t="shared" si="0"/>
        <v>39</v>
      </c>
      <c r="B40" s="10">
        <v>0</v>
      </c>
    </row>
    <row r="41" spans="1:2" x14ac:dyDescent="0.25">
      <c r="A41" s="10">
        <f t="shared" si="0"/>
        <v>40</v>
      </c>
      <c r="B41" s="10">
        <v>0</v>
      </c>
    </row>
    <row r="42" spans="1:2" x14ac:dyDescent="0.25">
      <c r="A42" s="10">
        <f t="shared" si="0"/>
        <v>41</v>
      </c>
      <c r="B42" s="10">
        <v>0</v>
      </c>
    </row>
    <row r="43" spans="1:2" x14ac:dyDescent="0.25">
      <c r="A43" s="10">
        <f t="shared" si="0"/>
        <v>42</v>
      </c>
      <c r="B43" s="10">
        <v>0</v>
      </c>
    </row>
    <row r="44" spans="1:2" x14ac:dyDescent="0.25">
      <c r="A44" s="10">
        <f t="shared" si="0"/>
        <v>43</v>
      </c>
      <c r="B44" s="10">
        <v>0</v>
      </c>
    </row>
    <row r="45" spans="1:2" x14ac:dyDescent="0.25">
      <c r="A45" s="10">
        <f t="shared" si="0"/>
        <v>44</v>
      </c>
      <c r="B45" s="10">
        <v>0</v>
      </c>
    </row>
    <row r="46" spans="1:2" x14ac:dyDescent="0.25">
      <c r="A46" s="10">
        <f t="shared" si="0"/>
        <v>45</v>
      </c>
      <c r="B46" s="10">
        <v>0</v>
      </c>
    </row>
    <row r="47" spans="1:2" x14ac:dyDescent="0.25">
      <c r="A47" s="10">
        <f t="shared" si="0"/>
        <v>46</v>
      </c>
      <c r="B47" s="10">
        <v>0</v>
      </c>
    </row>
    <row r="48" spans="1:2" x14ac:dyDescent="0.25">
      <c r="A48" s="10">
        <f t="shared" si="0"/>
        <v>47</v>
      </c>
      <c r="B48" s="10">
        <v>0</v>
      </c>
    </row>
    <row r="49" spans="1:2" x14ac:dyDescent="0.25">
      <c r="A49" s="10">
        <f t="shared" si="0"/>
        <v>48</v>
      </c>
      <c r="B49" s="10">
        <v>0</v>
      </c>
    </row>
    <row r="50" spans="1:2" x14ac:dyDescent="0.25">
      <c r="A50" s="10">
        <f t="shared" si="0"/>
        <v>49</v>
      </c>
      <c r="B50" s="10">
        <v>0</v>
      </c>
    </row>
    <row r="51" spans="1:2" x14ac:dyDescent="0.25">
      <c r="A51" s="10">
        <f t="shared" si="0"/>
        <v>50</v>
      </c>
      <c r="B51" s="10">
        <v>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ACF1-F82A-4C5C-A7E1-A42C51139197}">
  <sheetPr codeName="Hoja6"/>
  <dimension ref="A1:H36"/>
  <sheetViews>
    <sheetView showGridLines="0" showRowColHeaders="0" zoomScaleNormal="100" zoomScaleSheetLayoutView="100" workbookViewId="0"/>
  </sheetViews>
  <sheetFormatPr baseColWidth="10" defaultColWidth="0" defaultRowHeight="14.45" customHeight="1" zeroHeight="1" x14ac:dyDescent="0.25"/>
  <cols>
    <col min="1" max="8" width="17.7109375" customWidth="1"/>
    <col min="9" max="16384" width="11.5703125" hidden="1"/>
  </cols>
  <sheetData>
    <row r="1" spans="1:8" ht="15" x14ac:dyDescent="0.25">
      <c r="A1" s="4"/>
      <c r="B1" s="4"/>
      <c r="C1" s="4"/>
      <c r="D1" s="16" t="s">
        <v>12</v>
      </c>
      <c r="E1" s="16"/>
      <c r="F1" s="16"/>
      <c r="G1" s="16"/>
      <c r="H1" s="16"/>
    </row>
    <row r="2" spans="1:8" ht="15" x14ac:dyDescent="0.25">
      <c r="A2" s="4"/>
      <c r="B2" s="4"/>
      <c r="C2" s="4"/>
      <c r="D2" s="16"/>
      <c r="E2" s="16"/>
      <c r="F2" s="16"/>
      <c r="G2" s="16"/>
      <c r="H2" s="16"/>
    </row>
    <row r="3" spans="1:8" ht="15" x14ac:dyDescent="0.25">
      <c r="A3" s="4"/>
      <c r="B3" s="4"/>
      <c r="C3" s="4"/>
      <c r="D3" s="16"/>
      <c r="E3" s="16"/>
      <c r="F3" s="16"/>
      <c r="G3" s="16"/>
      <c r="H3" s="16"/>
    </row>
    <row r="4" spans="1:8" ht="19.149999999999999" customHeight="1" x14ac:dyDescent="0.25">
      <c r="A4" s="4"/>
      <c r="B4" s="4"/>
      <c r="C4" s="4"/>
      <c r="D4" s="17" t="s">
        <v>60</v>
      </c>
      <c r="E4" s="17"/>
      <c r="F4" s="17"/>
      <c r="G4" s="17"/>
      <c r="H4" s="17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ht="15" x14ac:dyDescent="0.25">
      <c r="A6" s="4"/>
      <c r="B6" s="4"/>
      <c r="C6" s="4"/>
      <c r="D6" s="4"/>
      <c r="E6" s="4"/>
      <c r="F6" s="4"/>
      <c r="G6" s="4"/>
      <c r="H6" s="4"/>
    </row>
    <row r="7" spans="1:8" ht="15" x14ac:dyDescent="0.25">
      <c r="A7" s="4"/>
      <c r="B7" s="4"/>
      <c r="C7" s="4"/>
      <c r="D7" s="4"/>
      <c r="E7" s="4"/>
      <c r="F7" s="4"/>
      <c r="G7" s="4"/>
      <c r="H7" s="4"/>
    </row>
    <row r="8" spans="1:8" ht="15" x14ac:dyDescent="0.25">
      <c r="A8" s="4"/>
      <c r="B8" s="4"/>
      <c r="C8" s="4"/>
      <c r="D8" s="4"/>
      <c r="E8" s="4"/>
      <c r="F8" s="4"/>
      <c r="G8" s="4"/>
      <c r="H8" s="4"/>
    </row>
    <row r="9" spans="1:8" ht="15" x14ac:dyDescent="0.25">
      <c r="A9" s="4"/>
      <c r="B9" s="4"/>
      <c r="C9" s="4"/>
      <c r="D9" s="4"/>
      <c r="E9" s="4"/>
      <c r="F9" s="4"/>
      <c r="G9" s="4"/>
      <c r="H9" s="4"/>
    </row>
    <row r="10" spans="1:8" ht="15" x14ac:dyDescent="0.25">
      <c r="A10" s="4"/>
      <c r="B10" s="4"/>
      <c r="C10" s="4"/>
      <c r="D10" s="4"/>
      <c r="E10" s="4"/>
      <c r="F10" s="4"/>
      <c r="G10" s="4"/>
      <c r="H10" s="4"/>
    </row>
    <row r="11" spans="1:8" ht="15" x14ac:dyDescent="0.25">
      <c r="A11" s="4"/>
      <c r="B11" s="4"/>
      <c r="C11" s="4"/>
      <c r="D11" s="4"/>
      <c r="E11" s="4"/>
      <c r="F11" s="4"/>
      <c r="G11" s="4"/>
      <c r="H11" s="4"/>
    </row>
    <row r="12" spans="1:8" ht="15" x14ac:dyDescent="0.25">
      <c r="A12" s="4"/>
      <c r="B12" s="4"/>
      <c r="C12" s="4"/>
      <c r="D12" s="4"/>
      <c r="E12" s="4"/>
      <c r="F12" s="4"/>
      <c r="G12" s="4"/>
      <c r="H12" s="4"/>
    </row>
    <row r="13" spans="1:8" ht="15" x14ac:dyDescent="0.25">
      <c r="A13" s="4"/>
      <c r="B13" s="4"/>
      <c r="C13" s="4"/>
      <c r="D13" s="4"/>
      <c r="E13" s="4"/>
      <c r="F13" s="4"/>
      <c r="G13" s="4"/>
      <c r="H13" s="4"/>
    </row>
    <row r="14" spans="1:8" ht="15" x14ac:dyDescent="0.25">
      <c r="A14" s="4"/>
      <c r="B14" s="4"/>
      <c r="C14" s="4"/>
      <c r="D14" s="4"/>
      <c r="E14" s="4"/>
      <c r="F14" s="4"/>
      <c r="G14" s="4"/>
      <c r="H14" s="4"/>
    </row>
    <row r="15" spans="1:8" ht="15" x14ac:dyDescent="0.25">
      <c r="A15" s="4"/>
      <c r="B15" s="4"/>
      <c r="C15" s="4"/>
      <c r="D15" s="4"/>
      <c r="E15" s="4"/>
      <c r="F15" s="4"/>
      <c r="G15" s="4"/>
      <c r="H15" s="4"/>
    </row>
    <row r="16" spans="1:8" ht="15" x14ac:dyDescent="0.25">
      <c r="A16" s="4"/>
      <c r="B16" s="4"/>
      <c r="C16" s="4"/>
      <c r="D16" s="4"/>
      <c r="E16" s="4"/>
      <c r="F16" s="4"/>
      <c r="G16" s="4"/>
      <c r="H16" s="4"/>
    </row>
    <row r="17" spans="1:8" ht="15" x14ac:dyDescent="0.25">
      <c r="A17" s="4"/>
      <c r="B17" s="4"/>
      <c r="C17" s="4"/>
      <c r="D17" s="4"/>
      <c r="E17" s="4"/>
      <c r="F17" s="4"/>
      <c r="G17" s="4"/>
      <c r="H17" s="4"/>
    </row>
    <row r="18" spans="1:8" ht="15" x14ac:dyDescent="0.25">
      <c r="A18" s="4"/>
      <c r="B18" s="4"/>
      <c r="C18" s="4"/>
      <c r="D18" s="4"/>
      <c r="E18" s="4"/>
      <c r="F18" s="4"/>
      <c r="G18" s="4"/>
      <c r="H18" s="4"/>
    </row>
    <row r="19" spans="1:8" ht="15" x14ac:dyDescent="0.25">
      <c r="A19" s="4"/>
      <c r="B19" s="4"/>
      <c r="C19" s="4"/>
      <c r="D19" s="4"/>
      <c r="E19" s="4"/>
      <c r="F19" s="4"/>
      <c r="G19" s="4"/>
      <c r="H19" s="4"/>
    </row>
    <row r="20" spans="1:8" ht="15" x14ac:dyDescent="0.25">
      <c r="A20" s="4"/>
      <c r="B20" s="4"/>
      <c r="C20" s="4"/>
      <c r="D20" s="4"/>
      <c r="E20" s="4"/>
      <c r="F20" s="4"/>
      <c r="G20" s="4"/>
      <c r="H20" s="4"/>
    </row>
    <row r="21" spans="1:8" ht="15" x14ac:dyDescent="0.25">
      <c r="A21" s="4"/>
      <c r="B21" s="4"/>
      <c r="C21" s="4"/>
      <c r="D21" s="4"/>
      <c r="E21" s="4"/>
      <c r="F21" s="4"/>
      <c r="G21" s="4"/>
      <c r="H21" s="4"/>
    </row>
    <row r="22" spans="1:8" ht="15" x14ac:dyDescent="0.25">
      <c r="A22" s="4"/>
      <c r="B22" s="4"/>
      <c r="C22" s="4"/>
      <c r="D22" s="4"/>
      <c r="E22" s="4"/>
      <c r="F22" s="4"/>
      <c r="G22" s="4"/>
      <c r="H22" s="4"/>
    </row>
    <row r="23" spans="1:8" ht="15" x14ac:dyDescent="0.25">
      <c r="A23" s="4"/>
      <c r="B23" s="4"/>
      <c r="C23" s="4"/>
      <c r="D23" s="4"/>
      <c r="E23" s="4"/>
      <c r="F23" s="4"/>
      <c r="G23" s="4"/>
      <c r="H23" s="4"/>
    </row>
    <row r="24" spans="1:8" ht="15" x14ac:dyDescent="0.25">
      <c r="A24" s="4"/>
      <c r="B24" s="4"/>
      <c r="C24" s="4"/>
      <c r="D24" s="4"/>
      <c r="E24" s="4"/>
      <c r="F24" s="4"/>
      <c r="G24" s="4"/>
      <c r="H24" s="4"/>
    </row>
    <row r="25" spans="1:8" ht="15" x14ac:dyDescent="0.25">
      <c r="A25" s="4"/>
      <c r="B25" s="4"/>
      <c r="C25" s="4"/>
      <c r="D25" s="4"/>
      <c r="E25" s="4"/>
      <c r="F25" s="4"/>
      <c r="G25" s="4"/>
      <c r="H25" s="4"/>
    </row>
    <row r="26" spans="1:8" ht="15" x14ac:dyDescent="0.25">
      <c r="A26" s="4"/>
      <c r="B26" s="4"/>
      <c r="C26" s="4"/>
      <c r="D26" s="4"/>
      <c r="E26" s="4"/>
      <c r="F26" s="4"/>
      <c r="G26" s="4"/>
      <c r="H26" s="4"/>
    </row>
    <row r="27" spans="1:8" ht="14.45" customHeight="1" x14ac:dyDescent="0.25"/>
    <row r="28" spans="1:8" ht="14.45" customHeight="1" x14ac:dyDescent="0.25"/>
    <row r="29" spans="1:8" ht="14.45" customHeight="1" x14ac:dyDescent="0.25"/>
    <row r="30" spans="1:8" ht="14.45" customHeight="1" x14ac:dyDescent="0.25"/>
    <row r="33" customFormat="1" ht="14.45" hidden="1" customHeight="1" x14ac:dyDescent="0.25"/>
    <row r="34" customFormat="1" ht="14.45" hidden="1" customHeight="1" x14ac:dyDescent="0.25"/>
    <row r="35" customFormat="1" ht="14.45" hidden="1" customHeight="1" x14ac:dyDescent="0.25"/>
    <row r="36" customFormat="1" ht="14.45" hidden="1" customHeight="1" x14ac:dyDescent="0.25"/>
  </sheetData>
  <sheetProtection algorithmName="SHA-512" hashValue="lqqgAMAOaC6PwHgC0VOVJjrGPMaq+wZETvpexAiw6J/4GbmVHzBfK5ZoslusE0VoEwr1JZXOV43l4eOFe4BFXQ==" saltValue="ZR4P2H3Y31q9Xf/9fZdUeQ==" spinCount="100000" sheet="1" objects="1" scenarios="1"/>
  <mergeCells count="2">
    <mergeCell ref="D1:H3"/>
    <mergeCell ref="D4:H4"/>
  </mergeCells>
  <pageMargins left="0.31496062992125984" right="0.31496062992125984" top="0.88433070866141739" bottom="0.3543307086614173" header="0.31496062992125984" footer="0.31496062992125984"/>
  <pageSetup paperSize="9" scale="9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2DC8-952B-4CA1-80C3-A273AB9875B0}">
  <sheetPr codeName="Hoja7">
    <pageSetUpPr autoPageBreaks="0"/>
  </sheetPr>
  <dimension ref="A1:BS34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11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 t="shared" ref="A10:A32" si="0">ROW()-9</f>
        <v>1</v>
      </c>
      <c r="B10" s="6">
        <v>189</v>
      </c>
      <c r="C10" s="7" t="s">
        <v>243</v>
      </c>
      <c r="D10" s="7" t="s">
        <v>18</v>
      </c>
      <c r="E10" s="6">
        <f t="shared" ref="E10:E32" si="1">IFERROR(SUM(P10,AA10,AL10,AW10,BH10,BS10),0)</f>
        <v>320</v>
      </c>
      <c r="F10" s="6">
        <v>2</v>
      </c>
      <c r="G10" s="6" cm="1">
        <f t="array" ref="G10">_xlfn.XLOOKUP(F10,TB[[#All],[POS]],TB[[#All],[PUNTOS]])</f>
        <v>18</v>
      </c>
      <c r="H10" s="6">
        <v>4</v>
      </c>
      <c r="I10" s="6" cm="1">
        <f t="array" ref="I10">_xlfn.XLOOKUP(H10,TB[[#All],[POS]],TB[[#All],[PUNTOS]])</f>
        <v>14</v>
      </c>
      <c r="J10" s="6">
        <v>1</v>
      </c>
      <c r="K10" s="6" cm="1">
        <f t="array" ref="K10">_xlfn.XLOOKUP(J10,TB[[#All],[POS]],TB[[#All],[PUNTOS]])</f>
        <v>20</v>
      </c>
      <c r="L10" s="6">
        <v>1</v>
      </c>
      <c r="M10" s="6" cm="1">
        <f t="array" ref="M10">_xlfn.XLOOKUP(L10,TB[[#All],[POS]],TB[[#All],[PUNTOS]])</f>
        <v>20</v>
      </c>
      <c r="N10" s="6">
        <v>3</v>
      </c>
      <c r="O10" s="6" cm="1">
        <f t="array" ref="O10">_xlfn.XLOOKUP(N10,TB[[#All],[POS]],TB[[#All],[PUNTOS]])</f>
        <v>16</v>
      </c>
      <c r="P10" s="9">
        <f t="shared" ref="P10:P32" si="2">G10+I10+K10+M10+O10</f>
        <v>88</v>
      </c>
      <c r="Q10" s="6">
        <v>5</v>
      </c>
      <c r="R10" s="6" cm="1">
        <f t="array" ref="R10">_xlfn.XLOOKUP(Q10,TB[[#All],[POS]],TB[[#All],[PUNTOS]])</f>
        <v>12</v>
      </c>
      <c r="S10" s="6">
        <v>6</v>
      </c>
      <c r="T10" s="6" cm="1">
        <f t="array" ref="T10">_xlfn.XLOOKUP(S10,TB[[#All],[POS]],TB[[#All],[PUNTOS]])</f>
        <v>10</v>
      </c>
      <c r="U10" s="6">
        <v>3</v>
      </c>
      <c r="V10" s="6" cm="1">
        <f t="array" ref="V10">_xlfn.XLOOKUP(U10,TB[[#All],[POS]],TB[[#All],[PUNTOS]])</f>
        <v>16</v>
      </c>
      <c r="W10" s="6">
        <v>5</v>
      </c>
      <c r="X10" s="6" cm="1">
        <f t="array" ref="X10">_xlfn.XLOOKUP(W10,TB[[#All],[POS]],TB[[#All],[PUNTOS]])</f>
        <v>12</v>
      </c>
      <c r="Y10" s="6">
        <v>3</v>
      </c>
      <c r="Z10" s="6" cm="1">
        <f t="array" ref="Z10">_xlfn.XLOOKUP(Y10,TB[[#All],[POS]],TB[[#All],[PUNTOS]])</f>
        <v>16</v>
      </c>
      <c r="AA10" s="9">
        <f t="shared" ref="AA10:AA32" si="3">R10+T10+V10+X10+Z10</f>
        <v>66</v>
      </c>
      <c r="AB10" s="6">
        <v>2</v>
      </c>
      <c r="AC10" s="6" cm="1">
        <f t="array" ref="AC10">_xlfn.XLOOKUP(AB10,TB[[#All],[POS]],TB[[#All],[PUNTOS]])</f>
        <v>18</v>
      </c>
      <c r="AD10" s="6">
        <v>3</v>
      </c>
      <c r="AE10" s="6" cm="1">
        <f t="array" ref="AE10">_xlfn.XLOOKUP(AD10,TB[[#All],[POS]],TB[[#All],[PUNTOS]])</f>
        <v>16</v>
      </c>
      <c r="AF10" s="6">
        <v>8</v>
      </c>
      <c r="AG10" s="6" cm="1">
        <f t="array" ref="AG10">_xlfn.XLOOKUP(AF10,TB[[#All],[POS]],TB[[#All],[PUNTOS]])</f>
        <v>8</v>
      </c>
      <c r="AH10" s="6">
        <v>1</v>
      </c>
      <c r="AI10" s="6" cm="1">
        <f t="array" ref="AI10">_xlfn.XLOOKUP(AH10,TB[[#All],[POS]],TB[[#All],[PUNTOS]])</f>
        <v>20</v>
      </c>
      <c r="AJ10" s="6">
        <v>2</v>
      </c>
      <c r="AK10" s="6" cm="1">
        <f t="array" ref="AK10">_xlfn.XLOOKUP(AJ10,TB[[#All],[POS]],TB[[#All],[PUNTOS]])</f>
        <v>18</v>
      </c>
      <c r="AL10" s="9">
        <f t="shared" ref="AL10:AL32" si="4">AC10+AE10+AG10+AI10+AK10</f>
        <v>80</v>
      </c>
      <c r="AM10" s="6">
        <v>5</v>
      </c>
      <c r="AN10" s="6" cm="1">
        <f t="array" ref="AN10">_xlfn.XLOOKUP(AM10,TB[[#All],[POS]],TB[[#All],[PUNTOS]])</f>
        <v>12</v>
      </c>
      <c r="AO10" s="6">
        <v>3</v>
      </c>
      <c r="AP10" s="6" cm="1">
        <f t="array" ref="AP10">_xlfn.XLOOKUP(AO10,TB[[#All],[POS]],TB[[#All],[PUNTOS]])</f>
        <v>16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2</v>
      </c>
      <c r="AV10" s="6" cm="1">
        <f t="array" ref="AV10">_xlfn.XLOOKUP(AU10,TB[[#All],[POS]],TB[[#All],[PUNTOS]])</f>
        <v>18</v>
      </c>
      <c r="AW10" s="9">
        <f t="shared" ref="AW10:AW32" si="5">AN10+AP10+AR10+AT10+AV10</f>
        <v>86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 t="shared" ref="BH10:BH32" si="6"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 t="shared" ref="BS10:BS32" si="7">IFERROR(SUM(BJ10,BL10,BN10,BP10,BR10),0)</f>
        <v>0</v>
      </c>
    </row>
    <row r="11" spans="1:71" ht="16.5" x14ac:dyDescent="0.3">
      <c r="A11" s="6">
        <f t="shared" si="0"/>
        <v>2</v>
      </c>
      <c r="B11" s="6">
        <v>71</v>
      </c>
      <c r="C11" s="7" t="s">
        <v>244</v>
      </c>
      <c r="D11" s="7" t="s">
        <v>10</v>
      </c>
      <c r="E11" s="6">
        <f t="shared" si="1"/>
        <v>293</v>
      </c>
      <c r="F11" s="6">
        <v>11</v>
      </c>
      <c r="G11" s="6" cm="1">
        <f t="array" ref="G11">_xlfn.XLOOKUP(F11,TB[[#All],[POS]],TB[[#All],[PUNTOS]])</f>
        <v>5</v>
      </c>
      <c r="H11" s="6">
        <v>2</v>
      </c>
      <c r="I11" s="6" cm="1">
        <f t="array" ref="I11">_xlfn.XLOOKUP(H11,TB[[#All],[POS]],TB[[#All],[PUNTOS]])</f>
        <v>18</v>
      </c>
      <c r="J11" s="6">
        <v>6</v>
      </c>
      <c r="K11" s="6" cm="1">
        <f t="array" ref="K11">_xlfn.XLOOKUP(J11,TB[[#All],[POS]],TB[[#All],[PUNTOS]])</f>
        <v>10</v>
      </c>
      <c r="L11" s="6">
        <v>4</v>
      </c>
      <c r="M11" s="6" cm="1">
        <f t="array" ref="M11">_xlfn.XLOOKUP(L11,TB[[#All],[POS]],TB[[#All],[PUNTOS]])</f>
        <v>14</v>
      </c>
      <c r="N11" s="6">
        <v>1</v>
      </c>
      <c r="O11" s="6" cm="1">
        <f t="array" ref="O11">_xlfn.XLOOKUP(N11,TB[[#All],[POS]],TB[[#All],[PUNTOS]])</f>
        <v>20</v>
      </c>
      <c r="P11" s="9">
        <f t="shared" si="2"/>
        <v>67</v>
      </c>
      <c r="Q11" s="6">
        <v>4</v>
      </c>
      <c r="R11" s="6" cm="1">
        <f t="array" ref="R11">_xlfn.XLOOKUP(Q11,TB[[#All],[POS]],TB[[#All],[PUNTOS]])</f>
        <v>14</v>
      </c>
      <c r="S11" s="6">
        <v>3</v>
      </c>
      <c r="T11" s="6" cm="1">
        <f t="array" ref="T11">_xlfn.XLOOKUP(S11,TB[[#All],[POS]],TB[[#All],[PUNTOS]])</f>
        <v>16</v>
      </c>
      <c r="U11" s="6">
        <v>4</v>
      </c>
      <c r="V11" s="6" cm="1">
        <f t="array" ref="V11">_xlfn.XLOOKUP(U11,TB[[#All],[POS]],TB[[#All],[PUNTOS]])</f>
        <v>14</v>
      </c>
      <c r="W11" s="6">
        <v>1</v>
      </c>
      <c r="X11" s="6" cm="1">
        <f t="array" ref="X11">_xlfn.XLOOKUP(W11,TB[[#All],[POS]],TB[[#All],[PUNTOS]])</f>
        <v>20</v>
      </c>
      <c r="Y11" s="6">
        <v>1</v>
      </c>
      <c r="Z11" s="6" cm="1">
        <f t="array" ref="Z11">_xlfn.XLOOKUP(Y11,TB[[#All],[POS]],TB[[#All],[PUNTOS]])</f>
        <v>20</v>
      </c>
      <c r="AA11" s="9">
        <f t="shared" si="3"/>
        <v>84</v>
      </c>
      <c r="AB11" s="6">
        <v>5</v>
      </c>
      <c r="AC11" s="6" cm="1">
        <f t="array" ref="AC11">_xlfn.XLOOKUP(AB11,TB[[#All],[POS]],TB[[#All],[PUNTOS]])</f>
        <v>12</v>
      </c>
      <c r="AD11" s="6">
        <v>1</v>
      </c>
      <c r="AE11" s="6" cm="1">
        <f t="array" ref="AE11">_xlfn.XLOOKUP(AD11,TB[[#All],[POS]],TB[[#All],[PUNTOS]])</f>
        <v>20</v>
      </c>
      <c r="AF11" s="6">
        <v>2</v>
      </c>
      <c r="AG11" s="6" cm="1">
        <f t="array" ref="AG11">_xlfn.XLOOKUP(AF11,TB[[#All],[POS]],TB[[#All],[PUNTOS]])</f>
        <v>18</v>
      </c>
      <c r="AH11" s="6">
        <v>6</v>
      </c>
      <c r="AI11" s="6" cm="1">
        <f t="array" ref="AI11">_xlfn.XLOOKUP(AH11,TB[[#All],[POS]],TB[[#All],[PUNTOS]])</f>
        <v>10</v>
      </c>
      <c r="AJ11" s="6">
        <v>1</v>
      </c>
      <c r="AK11" s="6" cm="1">
        <f t="array" ref="AK11">_xlfn.XLOOKUP(AJ11,TB[[#All],[POS]],TB[[#All],[PUNTOS]])</f>
        <v>20</v>
      </c>
      <c r="AL11" s="9">
        <f t="shared" si="4"/>
        <v>80</v>
      </c>
      <c r="AM11" s="6">
        <v>11</v>
      </c>
      <c r="AN11" s="6" cm="1">
        <f t="array" ref="AN11">_xlfn.XLOOKUP(AM11,TB[[#All],[POS]],TB[[#All],[PUNTOS]])</f>
        <v>5</v>
      </c>
      <c r="AO11" s="6">
        <v>9</v>
      </c>
      <c r="AP11" s="6" cm="1">
        <f t="array" ref="AP11">_xlfn.XLOOKUP(AO11,TB[[#All],[POS]],TB[[#All],[PUNTOS]])</f>
        <v>7</v>
      </c>
      <c r="AQ11" s="6">
        <v>6</v>
      </c>
      <c r="AR11" s="6" cm="1">
        <f t="array" ref="AR11">_xlfn.XLOOKUP(AQ11,TB[[#All],[POS]],TB[[#All],[PUNTOS]])</f>
        <v>10</v>
      </c>
      <c r="AS11" s="6">
        <v>1</v>
      </c>
      <c r="AT11" s="6" cm="1">
        <f t="array" ref="AT11">_xlfn.XLOOKUP(AS11,TB[[#All],[POS]],TB[[#All],[PUNTOS]])</f>
        <v>20</v>
      </c>
      <c r="AU11" s="6">
        <v>1</v>
      </c>
      <c r="AV11" s="6" cm="1">
        <f t="array" ref="AV11">_xlfn.XLOOKUP(AU11,TB[[#All],[POS]],TB[[#All],[PUNTOS]])</f>
        <v>20</v>
      </c>
      <c r="AW11" s="9">
        <f t="shared" si="5"/>
        <v>62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 t="shared" si="6"/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 t="shared" si="7"/>
        <v>0</v>
      </c>
    </row>
    <row r="12" spans="1:71" ht="16.5" x14ac:dyDescent="0.3">
      <c r="A12" s="6">
        <f t="shared" si="0"/>
        <v>3</v>
      </c>
      <c r="B12" s="6">
        <v>73</v>
      </c>
      <c r="C12" s="7" t="s">
        <v>245</v>
      </c>
      <c r="D12" s="7" t="s">
        <v>10</v>
      </c>
      <c r="E12" s="6">
        <f t="shared" si="1"/>
        <v>280</v>
      </c>
      <c r="F12" s="6">
        <v>5</v>
      </c>
      <c r="G12" s="6" cm="1">
        <f t="array" ref="G12">_xlfn.XLOOKUP(F12,TB[[#All],[POS]],TB[[#All],[PUNTOS]])</f>
        <v>12</v>
      </c>
      <c r="H12" s="6">
        <v>5</v>
      </c>
      <c r="I12" s="6" cm="1">
        <f t="array" ref="I12">_xlfn.XLOOKUP(H12,TB[[#All],[POS]],TB[[#All],[PUNTOS]])</f>
        <v>12</v>
      </c>
      <c r="J12" s="6">
        <v>3</v>
      </c>
      <c r="K12" s="6" cm="1">
        <f t="array" ref="K12">_xlfn.XLOOKUP(J12,TB[[#All],[POS]],TB[[#All],[PUNTOS]])</f>
        <v>16</v>
      </c>
      <c r="L12" s="6">
        <v>12</v>
      </c>
      <c r="M12" s="6" cm="1">
        <f t="array" ref="M12">_xlfn.XLOOKUP(L12,TB[[#All],[POS]],TB[[#All],[PUNTOS]])</f>
        <v>4</v>
      </c>
      <c r="N12" s="6">
        <v>4</v>
      </c>
      <c r="O12" s="6" cm="1">
        <f t="array" ref="O12">_xlfn.XLOOKUP(N12,TB[[#All],[POS]],TB[[#All],[PUNTOS]])</f>
        <v>14</v>
      </c>
      <c r="P12" s="9">
        <f t="shared" si="2"/>
        <v>58</v>
      </c>
      <c r="Q12" s="6">
        <v>3</v>
      </c>
      <c r="R12" s="6" cm="1">
        <f t="array" ref="R12">_xlfn.XLOOKUP(Q12,TB[[#All],[POS]],TB[[#All],[PUNTOS]])</f>
        <v>16</v>
      </c>
      <c r="S12" s="6">
        <v>2</v>
      </c>
      <c r="T12" s="6" cm="1">
        <f t="array" ref="T12">_xlfn.XLOOKUP(S12,TB[[#All],[POS]],TB[[#All],[PUNTOS]])</f>
        <v>18</v>
      </c>
      <c r="U12" s="6">
        <v>12</v>
      </c>
      <c r="V12" s="6" cm="1">
        <f t="array" ref="V12">_xlfn.XLOOKUP(U12,TB[[#All],[POS]],TB[[#All],[PUNTOS]])</f>
        <v>4</v>
      </c>
      <c r="W12" s="6">
        <v>3</v>
      </c>
      <c r="X12" s="6" cm="1">
        <f t="array" ref="X12">_xlfn.XLOOKUP(W12,TB[[#All],[POS]],TB[[#All],[PUNTOS]])</f>
        <v>16</v>
      </c>
      <c r="Y12" s="6">
        <v>13</v>
      </c>
      <c r="Z12" s="6" cm="1">
        <f t="array" ref="Z12">_xlfn.XLOOKUP(Y12,TB[[#All],[POS]],TB[[#All],[PUNTOS]])</f>
        <v>3</v>
      </c>
      <c r="AA12" s="9">
        <f t="shared" si="3"/>
        <v>57</v>
      </c>
      <c r="AB12" s="6">
        <v>3</v>
      </c>
      <c r="AC12" s="6" cm="1">
        <f t="array" ref="AC12">_xlfn.XLOOKUP(AB12,TB[[#All],[POS]],TB[[#All],[PUNTOS]])</f>
        <v>16</v>
      </c>
      <c r="AD12" s="6">
        <v>2</v>
      </c>
      <c r="AE12" s="6" cm="1">
        <f t="array" ref="AE12">_xlfn.XLOOKUP(AD12,TB[[#All],[POS]],TB[[#All],[PUNTOS]])</f>
        <v>18</v>
      </c>
      <c r="AF12" s="6">
        <v>1</v>
      </c>
      <c r="AG12" s="6" cm="1">
        <f t="array" ref="AG12">_xlfn.XLOOKUP(AF12,TB[[#All],[POS]],TB[[#All],[PUNTOS]])</f>
        <v>20</v>
      </c>
      <c r="AH12" s="6">
        <v>3</v>
      </c>
      <c r="AI12" s="6" cm="1">
        <f t="array" ref="AI12">_xlfn.XLOOKUP(AH12,TB[[#All],[POS]],TB[[#All],[PUNTOS]])</f>
        <v>16</v>
      </c>
      <c r="AJ12" s="6">
        <v>11</v>
      </c>
      <c r="AK12" s="6" cm="1">
        <f t="array" ref="AK12">_xlfn.XLOOKUP(AJ12,TB[[#All],[POS]],TB[[#All],[PUNTOS]])</f>
        <v>5</v>
      </c>
      <c r="AL12" s="9">
        <f t="shared" si="4"/>
        <v>75</v>
      </c>
      <c r="AM12" s="6">
        <v>1</v>
      </c>
      <c r="AN12" s="6" cm="1">
        <f t="array" ref="AN12">_xlfn.XLOOKUP(AM12,TB[[#All],[POS]],TB[[#All],[PUNTOS]])</f>
        <v>20</v>
      </c>
      <c r="AO12" s="6">
        <v>2</v>
      </c>
      <c r="AP12" s="6" cm="1">
        <f t="array" ref="AP12">_xlfn.XLOOKUP(AO12,TB[[#All],[POS]],TB[[#All],[PUNTOS]])</f>
        <v>18</v>
      </c>
      <c r="AQ12" s="6">
        <v>4</v>
      </c>
      <c r="AR12" s="6" cm="1">
        <f t="array" ref="AR12">_xlfn.XLOOKUP(AQ12,TB[[#All],[POS]],TB[[#All],[PUNTOS]])</f>
        <v>14</v>
      </c>
      <c r="AS12" s="6">
        <v>2</v>
      </c>
      <c r="AT12" s="6" cm="1">
        <f t="array" ref="AT12">_xlfn.XLOOKUP(AS12,TB[[#All],[POS]],TB[[#All],[PUNTOS]])</f>
        <v>18</v>
      </c>
      <c r="AU12" s="6">
        <v>1</v>
      </c>
      <c r="AV12" s="6" cm="1">
        <f t="array" ref="AV12">_xlfn.XLOOKUP(AU12,TB[[#All],[POS]],TB[[#All],[PUNTOS]])</f>
        <v>20</v>
      </c>
      <c r="AW12" s="9">
        <f t="shared" si="5"/>
        <v>90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 t="shared" si="6"/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 t="shared" si="7"/>
        <v>0</v>
      </c>
    </row>
    <row r="13" spans="1:71" ht="16.5" x14ac:dyDescent="0.3">
      <c r="A13" s="6">
        <f t="shared" si="0"/>
        <v>4</v>
      </c>
      <c r="B13" s="6">
        <v>114</v>
      </c>
      <c r="C13" s="7" t="s">
        <v>246</v>
      </c>
      <c r="D13" s="7" t="s">
        <v>28</v>
      </c>
      <c r="E13" s="6">
        <f t="shared" si="1"/>
        <v>264</v>
      </c>
      <c r="F13" s="6">
        <v>7</v>
      </c>
      <c r="G13" s="6" cm="1">
        <f t="array" ref="G13">_xlfn.XLOOKUP(F13,TB[[#All],[POS]],TB[[#All],[PUNTOS]])</f>
        <v>9</v>
      </c>
      <c r="H13" s="6">
        <v>1</v>
      </c>
      <c r="I13" s="6" cm="1">
        <f t="array" ref="I13">_xlfn.XLOOKUP(H13,TB[[#All],[POS]],TB[[#All],[PUNTOS]])</f>
        <v>20</v>
      </c>
      <c r="J13" s="6">
        <v>9</v>
      </c>
      <c r="K13" s="6" cm="1">
        <f t="array" ref="K13">_xlfn.XLOOKUP(J13,TB[[#All],[POS]],TB[[#All],[PUNTOS]])</f>
        <v>7</v>
      </c>
      <c r="L13" s="6">
        <v>13</v>
      </c>
      <c r="M13" s="6" cm="1">
        <f t="array" ref="M13">_xlfn.XLOOKUP(L13,TB[[#All],[POS]],TB[[#All],[PUNTOS]])</f>
        <v>3</v>
      </c>
      <c r="N13" s="6">
        <v>6</v>
      </c>
      <c r="O13" s="6" cm="1">
        <f t="array" ref="O13">_xlfn.XLOOKUP(N13,TB[[#All],[POS]],TB[[#All],[PUNTOS]])</f>
        <v>10</v>
      </c>
      <c r="P13" s="9">
        <f t="shared" si="2"/>
        <v>49</v>
      </c>
      <c r="Q13" s="6">
        <v>1</v>
      </c>
      <c r="R13" s="6" cm="1">
        <f t="array" ref="R13">_xlfn.XLOOKUP(Q13,TB[[#All],[POS]],TB[[#All],[PUNTOS]])</f>
        <v>20</v>
      </c>
      <c r="S13" s="6">
        <v>1</v>
      </c>
      <c r="T13" s="6" cm="1">
        <f t="array" ref="T13">_xlfn.XLOOKUP(S13,TB[[#All],[POS]],TB[[#All],[PUNTOS]])</f>
        <v>20</v>
      </c>
      <c r="U13" s="6">
        <v>1</v>
      </c>
      <c r="V13" s="6" cm="1">
        <f t="array" ref="V13">_xlfn.XLOOKUP(U13,TB[[#All],[POS]],TB[[#All],[PUNTOS]])</f>
        <v>20</v>
      </c>
      <c r="W13" s="6">
        <v>7</v>
      </c>
      <c r="X13" s="6" cm="1">
        <f t="array" ref="X13">_xlfn.XLOOKUP(W13,TB[[#All],[POS]],TB[[#All],[PUNTOS]])</f>
        <v>9</v>
      </c>
      <c r="Y13" s="6">
        <v>5</v>
      </c>
      <c r="Z13" s="6" cm="1">
        <f t="array" ref="Z13">_xlfn.XLOOKUP(Y13,TB[[#All],[POS]],TB[[#All],[PUNTOS]])</f>
        <v>12</v>
      </c>
      <c r="AA13" s="9">
        <f t="shared" si="3"/>
        <v>81</v>
      </c>
      <c r="AB13" s="6">
        <v>1</v>
      </c>
      <c r="AC13" s="6" cm="1">
        <f t="array" ref="AC13">_xlfn.XLOOKUP(AB13,TB[[#All],[POS]],TB[[#All],[PUNTOS]])</f>
        <v>20</v>
      </c>
      <c r="AD13" s="6">
        <v>5</v>
      </c>
      <c r="AE13" s="6" cm="1">
        <f t="array" ref="AE13">_xlfn.XLOOKUP(AD13,TB[[#All],[POS]],TB[[#All],[PUNTOS]])</f>
        <v>12</v>
      </c>
      <c r="AF13" s="6">
        <v>7</v>
      </c>
      <c r="AG13" s="6" cm="1">
        <f t="array" ref="AG13">_xlfn.XLOOKUP(AF13,TB[[#All],[POS]],TB[[#All],[PUNTOS]])</f>
        <v>9</v>
      </c>
      <c r="AH13" s="6">
        <v>4</v>
      </c>
      <c r="AI13" s="6" cm="1">
        <f t="array" ref="AI13">_xlfn.XLOOKUP(AH13,TB[[#All],[POS]],TB[[#All],[PUNTOS]])</f>
        <v>14</v>
      </c>
      <c r="AJ13" s="6">
        <v>4</v>
      </c>
      <c r="AK13" s="6" cm="1">
        <f t="array" ref="AK13">_xlfn.XLOOKUP(AJ13,TB[[#All],[POS]],TB[[#All],[PUNTOS]])</f>
        <v>14</v>
      </c>
      <c r="AL13" s="9">
        <f t="shared" si="4"/>
        <v>69</v>
      </c>
      <c r="AM13" s="6">
        <v>8</v>
      </c>
      <c r="AN13" s="6" cm="1">
        <f t="array" ref="AN13">_xlfn.XLOOKUP(AM13,TB[[#All],[POS]],TB[[#All],[PUNTOS]])</f>
        <v>8</v>
      </c>
      <c r="AO13" s="6">
        <v>1</v>
      </c>
      <c r="AP13" s="6" cm="1">
        <f t="array" ref="AP13">_xlfn.XLOOKUP(AO13,TB[[#All],[POS]],TB[[#All],[PUNTOS]])</f>
        <v>20</v>
      </c>
      <c r="AQ13" s="6">
        <v>7</v>
      </c>
      <c r="AR13" s="6" cm="1">
        <f t="array" ref="AR13">_xlfn.XLOOKUP(AQ13,TB[[#All],[POS]],TB[[#All],[PUNTOS]])</f>
        <v>9</v>
      </c>
      <c r="AS13" s="6">
        <v>4</v>
      </c>
      <c r="AT13" s="6" cm="1">
        <f t="array" ref="AT13">_xlfn.XLOOKUP(AS13,TB[[#All],[POS]],TB[[#All],[PUNTOS]])</f>
        <v>14</v>
      </c>
      <c r="AU13" s="6">
        <v>4</v>
      </c>
      <c r="AV13" s="6" cm="1">
        <f t="array" ref="AV13">_xlfn.XLOOKUP(AU13,TB[[#All],[POS]],TB[[#All],[PUNTOS]])</f>
        <v>14</v>
      </c>
      <c r="AW13" s="9">
        <f t="shared" si="5"/>
        <v>65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 t="shared" si="6"/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 t="shared" si="7"/>
        <v>0</v>
      </c>
    </row>
    <row r="14" spans="1:71" ht="16.5" x14ac:dyDescent="0.3">
      <c r="A14" s="6">
        <f t="shared" si="0"/>
        <v>5</v>
      </c>
      <c r="B14" s="6">
        <v>142</v>
      </c>
      <c r="C14" s="7" t="s">
        <v>247</v>
      </c>
      <c r="D14" s="7" t="s">
        <v>128</v>
      </c>
      <c r="E14" s="6">
        <f t="shared" si="1"/>
        <v>259</v>
      </c>
      <c r="F14" s="6">
        <v>1</v>
      </c>
      <c r="G14" s="6" cm="1">
        <f t="array" ref="G14">_xlfn.XLOOKUP(F14,TB[[#All],[POS]],TB[[#All],[PUNTOS]])</f>
        <v>20</v>
      </c>
      <c r="H14" s="6">
        <v>3</v>
      </c>
      <c r="I14" s="6" cm="1">
        <f t="array" ref="I14">_xlfn.XLOOKUP(H14,TB[[#All],[POS]],TB[[#All],[PUNTOS]])</f>
        <v>16</v>
      </c>
      <c r="J14" s="6">
        <v>4</v>
      </c>
      <c r="K14" s="6" cm="1">
        <f t="array" ref="K14">_xlfn.XLOOKUP(J14,TB[[#All],[POS]],TB[[#All],[PUNTOS]])</f>
        <v>14</v>
      </c>
      <c r="L14" s="6">
        <v>5</v>
      </c>
      <c r="M14" s="6" cm="1">
        <f t="array" ref="M14">_xlfn.XLOOKUP(L14,TB[[#All],[POS]],TB[[#All],[PUNTOS]])</f>
        <v>12</v>
      </c>
      <c r="N14" s="6">
        <v>9</v>
      </c>
      <c r="O14" s="6" cm="1">
        <f t="array" ref="O14">_xlfn.XLOOKUP(N14,TB[[#All],[POS]],TB[[#All],[PUNTOS]])</f>
        <v>7</v>
      </c>
      <c r="P14" s="9">
        <f t="shared" si="2"/>
        <v>69</v>
      </c>
      <c r="Q14" s="6">
        <v>2</v>
      </c>
      <c r="R14" s="6" cm="1">
        <f t="array" ref="R14">_xlfn.XLOOKUP(Q14,TB[[#All],[POS]],TB[[#All],[PUNTOS]])</f>
        <v>18</v>
      </c>
      <c r="S14" s="6">
        <v>8</v>
      </c>
      <c r="T14" s="6" cm="1">
        <f t="array" ref="T14">_xlfn.XLOOKUP(S14,TB[[#All],[POS]],TB[[#All],[PUNTOS]])</f>
        <v>8</v>
      </c>
      <c r="U14" s="6">
        <v>5</v>
      </c>
      <c r="V14" s="6" cm="1">
        <f t="array" ref="V14">_xlfn.XLOOKUP(U14,TB[[#All],[POS]],TB[[#All],[PUNTOS]])</f>
        <v>12</v>
      </c>
      <c r="W14" s="6">
        <v>4</v>
      </c>
      <c r="X14" s="6" cm="1">
        <f t="array" ref="X14">_xlfn.XLOOKUP(W14,TB[[#All],[POS]],TB[[#All],[PUNTOS]])</f>
        <v>14</v>
      </c>
      <c r="Y14" s="6">
        <v>11</v>
      </c>
      <c r="Z14" s="6" cm="1">
        <f t="array" ref="Z14">_xlfn.XLOOKUP(Y14,TB[[#All],[POS]],TB[[#All],[PUNTOS]])</f>
        <v>5</v>
      </c>
      <c r="AA14" s="9">
        <f t="shared" si="3"/>
        <v>57</v>
      </c>
      <c r="AB14" s="6">
        <v>4</v>
      </c>
      <c r="AC14" s="6" cm="1">
        <f t="array" ref="AC14">_xlfn.XLOOKUP(AB14,TB[[#All],[POS]],TB[[#All],[PUNTOS]])</f>
        <v>14</v>
      </c>
      <c r="AD14" s="6">
        <v>8</v>
      </c>
      <c r="AE14" s="6" cm="1">
        <f t="array" ref="AE14">_xlfn.XLOOKUP(AD14,TB[[#All],[POS]],TB[[#All],[PUNTOS]])</f>
        <v>8</v>
      </c>
      <c r="AF14" s="6">
        <v>9</v>
      </c>
      <c r="AG14" s="6" cm="1">
        <f t="array" ref="AG14">_xlfn.XLOOKUP(AF14,TB[[#All],[POS]],TB[[#All],[PUNTOS]])</f>
        <v>7</v>
      </c>
      <c r="AH14" s="6">
        <v>2</v>
      </c>
      <c r="AI14" s="6" cm="1">
        <f t="array" ref="AI14">_xlfn.XLOOKUP(AH14,TB[[#All],[POS]],TB[[#All],[PUNTOS]])</f>
        <v>18</v>
      </c>
      <c r="AJ14" s="6">
        <v>5</v>
      </c>
      <c r="AK14" s="6" cm="1">
        <f t="array" ref="AK14">_xlfn.XLOOKUP(AJ14,TB[[#All],[POS]],TB[[#All],[PUNTOS]])</f>
        <v>12</v>
      </c>
      <c r="AL14" s="9">
        <f t="shared" si="4"/>
        <v>59</v>
      </c>
      <c r="AM14" s="6">
        <v>3</v>
      </c>
      <c r="AN14" s="6" cm="1">
        <f t="array" ref="AN14">_xlfn.XLOOKUP(AM14,TB[[#All],[POS]],TB[[#All],[PUNTOS]])</f>
        <v>16</v>
      </c>
      <c r="AO14" s="6">
        <v>4</v>
      </c>
      <c r="AP14" s="6" cm="1">
        <f t="array" ref="AP14">_xlfn.XLOOKUP(AO14,TB[[#All],[POS]],TB[[#All],[PUNTOS]])</f>
        <v>14</v>
      </c>
      <c r="AQ14" s="6">
        <v>8</v>
      </c>
      <c r="AR14" s="6" cm="1">
        <f t="array" ref="AR14">_xlfn.XLOOKUP(AQ14,TB[[#All],[POS]],TB[[#All],[PUNTOS]])</f>
        <v>8</v>
      </c>
      <c r="AS14" s="6">
        <v>2</v>
      </c>
      <c r="AT14" s="6" cm="1">
        <f t="array" ref="AT14">_xlfn.XLOOKUP(AS14,TB[[#All],[POS]],TB[[#All],[PUNTOS]])</f>
        <v>18</v>
      </c>
      <c r="AU14" s="6">
        <v>2</v>
      </c>
      <c r="AV14" s="6" cm="1">
        <f t="array" ref="AV14">_xlfn.XLOOKUP(AU14,TB[[#All],[POS]],TB[[#All],[PUNTOS]])</f>
        <v>18</v>
      </c>
      <c r="AW14" s="9">
        <f t="shared" si="5"/>
        <v>74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9">
        <f t="shared" si="6"/>
        <v>0</v>
      </c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9">
        <f t="shared" si="7"/>
        <v>0</v>
      </c>
    </row>
    <row r="15" spans="1:71" ht="16.5" x14ac:dyDescent="0.3">
      <c r="A15" s="6">
        <f t="shared" si="0"/>
        <v>6</v>
      </c>
      <c r="B15" s="6">
        <v>144</v>
      </c>
      <c r="C15" s="7" t="s">
        <v>248</v>
      </c>
      <c r="D15" s="7" t="s">
        <v>128</v>
      </c>
      <c r="E15" s="6">
        <f t="shared" si="1"/>
        <v>257</v>
      </c>
      <c r="F15" s="6">
        <v>3</v>
      </c>
      <c r="G15" s="6" cm="1">
        <f t="array" ref="G15">_xlfn.XLOOKUP(F15,TB[[#All],[POS]],TB[[#All],[PUNTOS]])</f>
        <v>16</v>
      </c>
      <c r="H15" s="6">
        <v>6</v>
      </c>
      <c r="I15" s="6" cm="1">
        <f t="array" ref="I15">_xlfn.XLOOKUP(H15,TB[[#All],[POS]],TB[[#All],[PUNTOS]])</f>
        <v>10</v>
      </c>
      <c r="J15" s="6">
        <v>2</v>
      </c>
      <c r="K15" s="6" cm="1">
        <f t="array" ref="K15">_xlfn.XLOOKUP(J15,TB[[#All],[POS]],TB[[#All],[PUNTOS]])</f>
        <v>18</v>
      </c>
      <c r="L15" s="6">
        <v>2</v>
      </c>
      <c r="M15" s="6" cm="1">
        <f t="array" ref="M15">_xlfn.XLOOKUP(L15,TB[[#All],[POS]],TB[[#All],[PUNTOS]])</f>
        <v>18</v>
      </c>
      <c r="N15" s="6">
        <v>2</v>
      </c>
      <c r="O15" s="6" cm="1">
        <f t="array" ref="O15">_xlfn.XLOOKUP(N15,TB[[#All],[POS]],TB[[#All],[PUNTOS]])</f>
        <v>18</v>
      </c>
      <c r="P15" s="9">
        <f t="shared" si="2"/>
        <v>80</v>
      </c>
      <c r="Q15" s="6">
        <v>7</v>
      </c>
      <c r="R15" s="6" cm="1">
        <f t="array" ref="R15">_xlfn.XLOOKUP(Q15,TB[[#All],[POS]],TB[[#All],[PUNTOS]])</f>
        <v>9</v>
      </c>
      <c r="S15" s="6">
        <v>3</v>
      </c>
      <c r="T15" s="6" cm="1">
        <f t="array" ref="T15">_xlfn.XLOOKUP(S15,TB[[#All],[POS]],TB[[#All],[PUNTOS]])</f>
        <v>16</v>
      </c>
      <c r="U15" s="6">
        <v>6</v>
      </c>
      <c r="V15" s="6" cm="1">
        <f t="array" ref="V15">_xlfn.XLOOKUP(U15,TB[[#All],[POS]],TB[[#All],[PUNTOS]])</f>
        <v>10</v>
      </c>
      <c r="W15" s="6">
        <v>2</v>
      </c>
      <c r="X15" s="6" cm="1">
        <f t="array" ref="X15">_xlfn.XLOOKUP(W15,TB[[#All],[POS]],TB[[#All],[PUNTOS]])</f>
        <v>18</v>
      </c>
      <c r="Y15" s="6">
        <v>10</v>
      </c>
      <c r="Z15" s="6" cm="1">
        <f t="array" ref="Z15">_xlfn.XLOOKUP(Y15,TB[[#All],[POS]],TB[[#All],[PUNTOS]])</f>
        <v>6</v>
      </c>
      <c r="AA15" s="9">
        <f t="shared" si="3"/>
        <v>59</v>
      </c>
      <c r="AB15" s="6">
        <v>8</v>
      </c>
      <c r="AC15" s="6" cm="1">
        <f t="array" ref="AC15">_xlfn.XLOOKUP(AB15,TB[[#All],[POS]],TB[[#All],[PUNTOS]])</f>
        <v>8</v>
      </c>
      <c r="AD15" s="6">
        <v>4</v>
      </c>
      <c r="AE15" s="6" cm="1">
        <f t="array" ref="AE15">_xlfn.XLOOKUP(AD15,TB[[#All],[POS]],TB[[#All],[PUNTOS]])</f>
        <v>14</v>
      </c>
      <c r="AF15" s="6">
        <v>11</v>
      </c>
      <c r="AG15" s="6" cm="1">
        <f t="array" ref="AG15">_xlfn.XLOOKUP(AF15,TB[[#All],[POS]],TB[[#All],[PUNTOS]])</f>
        <v>5</v>
      </c>
      <c r="AH15" s="6">
        <v>7</v>
      </c>
      <c r="AI15" s="6" cm="1">
        <f t="array" ref="AI15">_xlfn.XLOOKUP(AH15,TB[[#All],[POS]],TB[[#All],[PUNTOS]])</f>
        <v>9</v>
      </c>
      <c r="AJ15" s="6">
        <v>3</v>
      </c>
      <c r="AK15" s="6" cm="1">
        <f t="array" ref="AK15">_xlfn.XLOOKUP(AJ15,TB[[#All],[POS]],TB[[#All],[PUNTOS]])</f>
        <v>16</v>
      </c>
      <c r="AL15" s="9">
        <f t="shared" si="4"/>
        <v>52</v>
      </c>
      <c r="AM15" s="6">
        <v>4</v>
      </c>
      <c r="AN15" s="6" cm="1">
        <f t="array" ref="AN15">_xlfn.XLOOKUP(AM15,TB[[#All],[POS]],TB[[#All],[PUNTOS]])</f>
        <v>14</v>
      </c>
      <c r="AO15" s="6">
        <v>14</v>
      </c>
      <c r="AP15" s="6" cm="1">
        <f t="array" ref="AP15">_xlfn.XLOOKUP(AO15,TB[[#All],[POS]],TB[[#All],[PUNTOS]])</f>
        <v>2</v>
      </c>
      <c r="AQ15" s="6">
        <v>2</v>
      </c>
      <c r="AR15" s="6" cm="1">
        <f t="array" ref="AR15">_xlfn.XLOOKUP(AQ15,TB[[#All],[POS]],TB[[#All],[PUNTOS]])</f>
        <v>18</v>
      </c>
      <c r="AS15" s="6">
        <v>3</v>
      </c>
      <c r="AT15" s="6" cm="1">
        <f t="array" ref="AT15">_xlfn.XLOOKUP(AS15,TB[[#All],[POS]],TB[[#All],[PUNTOS]])</f>
        <v>16</v>
      </c>
      <c r="AU15" s="6">
        <v>3</v>
      </c>
      <c r="AV15" s="6" cm="1">
        <f t="array" ref="AV15">_xlfn.XLOOKUP(AU15,TB[[#All],[POS]],TB[[#All],[PUNTOS]])</f>
        <v>16</v>
      </c>
      <c r="AW15" s="9">
        <f t="shared" si="5"/>
        <v>66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9">
        <f t="shared" si="6"/>
        <v>0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9">
        <f t="shared" si="7"/>
        <v>0</v>
      </c>
    </row>
    <row r="16" spans="1:71" ht="16.5" x14ac:dyDescent="0.3">
      <c r="A16" s="6">
        <f t="shared" si="0"/>
        <v>7</v>
      </c>
      <c r="B16" s="6">
        <v>243</v>
      </c>
      <c r="C16" s="7" t="s">
        <v>249</v>
      </c>
      <c r="D16" s="7" t="s">
        <v>8</v>
      </c>
      <c r="E16" s="6">
        <f t="shared" si="1"/>
        <v>171</v>
      </c>
      <c r="F16" s="6">
        <v>5</v>
      </c>
      <c r="G16" s="6" cm="1">
        <f t="array" ref="G16">_xlfn.XLOOKUP(F16,TB[[#All],[POS]],TB[[#All],[PUNTOS]])</f>
        <v>12</v>
      </c>
      <c r="H16" s="6">
        <v>9</v>
      </c>
      <c r="I16" s="6" cm="1">
        <f t="array" ref="I16">_xlfn.XLOOKUP(H16,TB[[#All],[POS]],TB[[#All],[PUNTOS]])</f>
        <v>7</v>
      </c>
      <c r="J16" s="6">
        <v>10</v>
      </c>
      <c r="K16" s="6" cm="1">
        <f t="array" ref="K16">_xlfn.XLOOKUP(J16,TB[[#All],[POS]],TB[[#All],[PUNTOS]])</f>
        <v>6</v>
      </c>
      <c r="L16" s="6">
        <v>6</v>
      </c>
      <c r="M16" s="6" cm="1">
        <f t="array" ref="M16">_xlfn.XLOOKUP(L16,TB[[#All],[POS]],TB[[#All],[PUNTOS]])</f>
        <v>10</v>
      </c>
      <c r="N16" s="6">
        <v>10</v>
      </c>
      <c r="O16" s="6" cm="1">
        <f t="array" ref="O16">_xlfn.XLOOKUP(N16,TB[[#All],[POS]],TB[[#All],[PUNTOS]])</f>
        <v>6</v>
      </c>
      <c r="P16" s="9">
        <f t="shared" si="2"/>
        <v>41</v>
      </c>
      <c r="Q16" s="6">
        <v>6</v>
      </c>
      <c r="R16" s="6" cm="1">
        <f t="array" ref="R16">_xlfn.XLOOKUP(Q16,TB[[#All],[POS]],TB[[#All],[PUNTOS]])</f>
        <v>10</v>
      </c>
      <c r="S16" s="6">
        <v>13</v>
      </c>
      <c r="T16" s="6" cm="1">
        <f t="array" ref="T16">_xlfn.XLOOKUP(S16,TB[[#All],[POS]],TB[[#All],[PUNTOS]])</f>
        <v>3</v>
      </c>
      <c r="U16" s="6">
        <v>10</v>
      </c>
      <c r="V16" s="6" cm="1">
        <f t="array" ref="V16">_xlfn.XLOOKUP(U16,TB[[#All],[POS]],TB[[#All],[PUNTOS]])</f>
        <v>6</v>
      </c>
      <c r="W16" s="6">
        <v>12</v>
      </c>
      <c r="X16" s="6" cm="1">
        <f t="array" ref="X16">_xlfn.XLOOKUP(W16,TB[[#All],[POS]],TB[[#All],[PUNTOS]])</f>
        <v>4</v>
      </c>
      <c r="Y16" s="6">
        <v>12</v>
      </c>
      <c r="Z16" s="6" cm="1">
        <f t="array" ref="Z16">_xlfn.XLOOKUP(Y16,TB[[#All],[POS]],TB[[#All],[PUNTOS]])</f>
        <v>4</v>
      </c>
      <c r="AA16" s="9">
        <f t="shared" si="3"/>
        <v>27</v>
      </c>
      <c r="AB16" s="6">
        <v>6</v>
      </c>
      <c r="AC16" s="6" cm="1">
        <f t="array" ref="AC16">_xlfn.XLOOKUP(AB16,TB[[#All],[POS]],TB[[#All],[PUNTOS]])</f>
        <v>10</v>
      </c>
      <c r="AD16" s="6">
        <v>11</v>
      </c>
      <c r="AE16" s="6" cm="1">
        <f t="array" ref="AE16">_xlfn.XLOOKUP(AD16,TB[[#All],[POS]],TB[[#All],[PUNTOS]])</f>
        <v>5</v>
      </c>
      <c r="AF16" s="6">
        <v>3</v>
      </c>
      <c r="AG16" s="6" cm="1">
        <f t="array" ref="AG16">_xlfn.XLOOKUP(AF16,TB[[#All],[POS]],TB[[#All],[PUNTOS]])</f>
        <v>16</v>
      </c>
      <c r="AH16" s="6">
        <v>8</v>
      </c>
      <c r="AI16" s="6" cm="1">
        <f t="array" ref="AI16">_xlfn.XLOOKUP(AH16,TB[[#All],[POS]],TB[[#All],[PUNTOS]])</f>
        <v>8</v>
      </c>
      <c r="AJ16" s="6">
        <v>7</v>
      </c>
      <c r="AK16" s="6" cm="1">
        <f t="array" ref="AK16">_xlfn.XLOOKUP(AJ16,TB[[#All],[POS]],TB[[#All],[PUNTOS]])</f>
        <v>9</v>
      </c>
      <c r="AL16" s="9">
        <f t="shared" si="4"/>
        <v>48</v>
      </c>
      <c r="AM16" s="6">
        <v>7</v>
      </c>
      <c r="AN16" s="6" cm="1">
        <f t="array" ref="AN16">_xlfn.XLOOKUP(AM16,TB[[#All],[POS]],TB[[#All],[PUNTOS]])</f>
        <v>9</v>
      </c>
      <c r="AO16" s="6">
        <v>7</v>
      </c>
      <c r="AP16" s="6" cm="1">
        <f t="array" ref="AP16">_xlfn.XLOOKUP(AO16,TB[[#All],[POS]],TB[[#All],[PUNTOS]])</f>
        <v>9</v>
      </c>
      <c r="AQ16" s="6">
        <v>9</v>
      </c>
      <c r="AR16" s="6" cm="1">
        <f t="array" ref="AR16">_xlfn.XLOOKUP(AQ16,TB[[#All],[POS]],TB[[#All],[PUNTOS]])</f>
        <v>7</v>
      </c>
      <c r="AS16" s="6">
        <v>4</v>
      </c>
      <c r="AT16" s="6" cm="1">
        <f t="array" ref="AT16">_xlfn.XLOOKUP(AS16,TB[[#All],[POS]],TB[[#All],[PUNTOS]])</f>
        <v>14</v>
      </c>
      <c r="AU16" s="6">
        <v>3</v>
      </c>
      <c r="AV16" s="6" cm="1">
        <f t="array" ref="AV16">_xlfn.XLOOKUP(AU16,TB[[#All],[POS]],TB[[#All],[PUNTOS]])</f>
        <v>16</v>
      </c>
      <c r="AW16" s="9">
        <f t="shared" si="5"/>
        <v>55</v>
      </c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9">
        <f t="shared" si="6"/>
        <v>0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9">
        <f t="shared" si="7"/>
        <v>0</v>
      </c>
    </row>
    <row r="17" spans="1:71" ht="16.5" x14ac:dyDescent="0.3">
      <c r="A17" s="6">
        <f t="shared" si="0"/>
        <v>8</v>
      </c>
      <c r="B17" s="6">
        <v>32</v>
      </c>
      <c r="C17" s="7" t="s">
        <v>250</v>
      </c>
      <c r="D17" s="7" t="s">
        <v>8</v>
      </c>
      <c r="E17" s="6">
        <f t="shared" si="1"/>
        <v>142</v>
      </c>
      <c r="F17" s="6">
        <v>8</v>
      </c>
      <c r="G17" s="6" cm="1">
        <f t="array" ref="G17">_xlfn.XLOOKUP(F17,TB[[#All],[POS]],TB[[#All],[PUNTOS]])</f>
        <v>8</v>
      </c>
      <c r="H17" s="6">
        <v>13</v>
      </c>
      <c r="I17" s="6" cm="1">
        <f t="array" ref="I17">_xlfn.XLOOKUP(H17,TB[[#All],[POS]],TB[[#All],[PUNTOS]])</f>
        <v>3</v>
      </c>
      <c r="J17" s="6">
        <v>5</v>
      </c>
      <c r="K17" s="6" cm="1">
        <f t="array" ref="K17">_xlfn.XLOOKUP(J17,TB[[#All],[POS]],TB[[#All],[PUNTOS]])</f>
        <v>12</v>
      </c>
      <c r="L17" s="6">
        <v>7</v>
      </c>
      <c r="M17" s="6" cm="1">
        <f t="array" ref="M17">_xlfn.XLOOKUP(L17,TB[[#All],[POS]],TB[[#All],[PUNTOS]])</f>
        <v>9</v>
      </c>
      <c r="N17" s="6">
        <v>11</v>
      </c>
      <c r="O17" s="6" cm="1">
        <f t="array" ref="O17">_xlfn.XLOOKUP(N17,TB[[#All],[POS]],TB[[#All],[PUNTOS]])</f>
        <v>5</v>
      </c>
      <c r="P17" s="9">
        <f t="shared" si="2"/>
        <v>37</v>
      </c>
      <c r="Q17" s="6">
        <v>11</v>
      </c>
      <c r="R17" s="6" cm="1">
        <f t="array" ref="R17">_xlfn.XLOOKUP(Q17,TB[[#All],[POS]],TB[[#All],[PUNTOS]])</f>
        <v>5</v>
      </c>
      <c r="S17" s="6">
        <v>14</v>
      </c>
      <c r="T17" s="6" cm="1">
        <f t="array" ref="T17">_xlfn.XLOOKUP(S17,TB[[#All],[POS]],TB[[#All],[PUNTOS]])</f>
        <v>2</v>
      </c>
      <c r="U17" s="6">
        <v>8</v>
      </c>
      <c r="V17" s="6" cm="1">
        <f t="array" ref="V17">_xlfn.XLOOKUP(U17,TB[[#All],[POS]],TB[[#All],[PUNTOS]])</f>
        <v>8</v>
      </c>
      <c r="W17" s="6">
        <v>13</v>
      </c>
      <c r="X17" s="6" cm="1">
        <f t="array" ref="X17">_xlfn.XLOOKUP(W17,TB[[#All],[POS]],TB[[#All],[PUNTOS]])</f>
        <v>3</v>
      </c>
      <c r="Y17" s="6">
        <v>8</v>
      </c>
      <c r="Z17" s="6" cm="1">
        <f t="array" ref="Z17">_xlfn.XLOOKUP(Y17,TB[[#All],[POS]],TB[[#All],[PUNTOS]])</f>
        <v>8</v>
      </c>
      <c r="AA17" s="9">
        <f t="shared" si="3"/>
        <v>26</v>
      </c>
      <c r="AB17" s="6">
        <v>9</v>
      </c>
      <c r="AC17" s="6" cm="1">
        <f t="array" ref="AC17">_xlfn.XLOOKUP(AB17,TB[[#All],[POS]],TB[[#All],[PUNTOS]])</f>
        <v>7</v>
      </c>
      <c r="AD17" s="6">
        <v>10</v>
      </c>
      <c r="AE17" s="6" cm="1">
        <f t="array" ref="AE17">_xlfn.XLOOKUP(AD17,TB[[#All],[POS]],TB[[#All],[PUNTOS]])</f>
        <v>6</v>
      </c>
      <c r="AF17" s="6">
        <v>4</v>
      </c>
      <c r="AG17" s="6" cm="1">
        <f t="array" ref="AG17">_xlfn.XLOOKUP(AF17,TB[[#All],[POS]],TB[[#All],[PUNTOS]])</f>
        <v>14</v>
      </c>
      <c r="AH17" s="6">
        <v>9</v>
      </c>
      <c r="AI17" s="6" cm="1">
        <f t="array" ref="AI17">_xlfn.XLOOKUP(AH17,TB[[#All],[POS]],TB[[#All],[PUNTOS]])</f>
        <v>7</v>
      </c>
      <c r="AJ17" s="6">
        <v>9</v>
      </c>
      <c r="AK17" s="6" cm="1">
        <f t="array" ref="AK17">_xlfn.XLOOKUP(AJ17,TB[[#All],[POS]],TB[[#All],[PUNTOS]])</f>
        <v>7</v>
      </c>
      <c r="AL17" s="9">
        <f t="shared" si="4"/>
        <v>41</v>
      </c>
      <c r="AM17" s="6">
        <v>9</v>
      </c>
      <c r="AN17" s="6" cm="1">
        <f t="array" ref="AN17">_xlfn.XLOOKUP(AM17,TB[[#All],[POS]],TB[[#All],[PUNTOS]])</f>
        <v>7</v>
      </c>
      <c r="AO17" s="6">
        <v>10</v>
      </c>
      <c r="AP17" s="6" cm="1">
        <f t="array" ref="AP17">_xlfn.XLOOKUP(AO17,TB[[#All],[POS]],TB[[#All],[PUNTOS]])</f>
        <v>6</v>
      </c>
      <c r="AQ17" s="6">
        <v>12</v>
      </c>
      <c r="AR17" s="6" cm="1">
        <f t="array" ref="AR17">_xlfn.XLOOKUP(AQ17,TB[[#All],[POS]],TB[[#All],[PUNTOS]])</f>
        <v>4</v>
      </c>
      <c r="AS17" s="6">
        <v>5</v>
      </c>
      <c r="AT17" s="6" cm="1">
        <f t="array" ref="AT17">_xlfn.XLOOKUP(AS17,TB[[#All],[POS]],TB[[#All],[PUNTOS]])</f>
        <v>12</v>
      </c>
      <c r="AU17" s="6">
        <v>7</v>
      </c>
      <c r="AV17" s="6" cm="1">
        <f t="array" ref="AV17">_xlfn.XLOOKUP(AU17,TB[[#All],[POS]],TB[[#All],[PUNTOS]])</f>
        <v>9</v>
      </c>
      <c r="AW17" s="9">
        <f t="shared" si="5"/>
        <v>38</v>
      </c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9">
        <f t="shared" si="6"/>
        <v>0</v>
      </c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9">
        <f t="shared" si="7"/>
        <v>0</v>
      </c>
    </row>
    <row r="18" spans="1:71" ht="16.5" x14ac:dyDescent="0.3">
      <c r="A18" s="6">
        <f t="shared" si="0"/>
        <v>9</v>
      </c>
      <c r="B18" s="6">
        <v>187</v>
      </c>
      <c r="C18" s="7" t="s">
        <v>251</v>
      </c>
      <c r="D18" s="7" t="s">
        <v>37</v>
      </c>
      <c r="E18" s="6">
        <f t="shared" si="1"/>
        <v>124</v>
      </c>
      <c r="F18" s="6">
        <v>10</v>
      </c>
      <c r="G18" s="6" cm="1">
        <f t="array" ref="G18">_xlfn.XLOOKUP(F18,TB[[#All],[POS]],TB[[#All],[PUNTOS]])</f>
        <v>6</v>
      </c>
      <c r="H18" s="6">
        <v>10</v>
      </c>
      <c r="I18" s="6" cm="1">
        <f t="array" ref="I18">_xlfn.XLOOKUP(H18,TB[[#All],[POS]],TB[[#All],[PUNTOS]])</f>
        <v>6</v>
      </c>
      <c r="J18" s="6">
        <v>11</v>
      </c>
      <c r="K18" s="6" cm="1">
        <f t="array" ref="K18">_xlfn.XLOOKUP(J18,TB[[#All],[POS]],TB[[#All],[PUNTOS]])</f>
        <v>5</v>
      </c>
      <c r="L18" s="6">
        <v>10</v>
      </c>
      <c r="M18" s="6" cm="1">
        <f t="array" ref="M18">_xlfn.XLOOKUP(L18,TB[[#All],[POS]],TB[[#All],[PUNTOS]])</f>
        <v>6</v>
      </c>
      <c r="N18" s="6">
        <v>12</v>
      </c>
      <c r="O18" s="6" cm="1">
        <f t="array" ref="O18">_xlfn.XLOOKUP(N18,TB[[#All],[POS]],TB[[#All],[PUNTOS]])</f>
        <v>4</v>
      </c>
      <c r="P18" s="9">
        <f t="shared" si="2"/>
        <v>27</v>
      </c>
      <c r="Q18" s="6">
        <v>10</v>
      </c>
      <c r="R18" s="6" cm="1">
        <f t="array" ref="R18">_xlfn.XLOOKUP(Q18,TB[[#All],[POS]],TB[[#All],[PUNTOS]])</f>
        <v>6</v>
      </c>
      <c r="S18" s="6">
        <v>5</v>
      </c>
      <c r="T18" s="6" cm="1">
        <f t="array" ref="T18">_xlfn.XLOOKUP(S18,TB[[#All],[POS]],TB[[#All],[PUNTOS]])</f>
        <v>12</v>
      </c>
      <c r="U18" s="6">
        <v>11</v>
      </c>
      <c r="V18" s="6" cm="1">
        <f t="array" ref="V18">_xlfn.XLOOKUP(U18,TB[[#All],[POS]],TB[[#All],[PUNTOS]])</f>
        <v>5</v>
      </c>
      <c r="W18" s="6">
        <v>10</v>
      </c>
      <c r="X18" s="6" cm="1">
        <f t="array" ref="X18">_xlfn.XLOOKUP(W18,TB[[#All],[POS]],TB[[#All],[PUNTOS]])</f>
        <v>6</v>
      </c>
      <c r="Y18" s="6">
        <v>9</v>
      </c>
      <c r="Z18" s="6" cm="1">
        <f t="array" ref="Z18">_xlfn.XLOOKUP(Y18,TB[[#All],[POS]],TB[[#All],[PUNTOS]])</f>
        <v>7</v>
      </c>
      <c r="AA18" s="9">
        <f t="shared" si="3"/>
        <v>36</v>
      </c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9">
        <f t="shared" si="4"/>
        <v>0</v>
      </c>
      <c r="AM18" s="6">
        <v>2</v>
      </c>
      <c r="AN18" s="6" cm="1">
        <f t="array" ref="AN18">_xlfn.XLOOKUP(AM18,TB[[#All],[POS]],TB[[#All],[PUNTOS]])</f>
        <v>18</v>
      </c>
      <c r="AO18" s="6">
        <v>15</v>
      </c>
      <c r="AP18" s="6" cm="1">
        <f t="array" ref="AP18">_xlfn.XLOOKUP(AO18,TB[[#All],[POS]],TB[[#All],[PUNTOS]])</f>
        <v>1</v>
      </c>
      <c r="AQ18" s="6">
        <v>3</v>
      </c>
      <c r="AR18" s="6" cm="1">
        <f t="array" ref="AR18">_xlfn.XLOOKUP(AQ18,TB[[#All],[POS]],TB[[#All],[PUNTOS]])</f>
        <v>16</v>
      </c>
      <c r="AS18" s="6">
        <v>3</v>
      </c>
      <c r="AT18" s="6" cm="1">
        <f t="array" ref="AT18">_xlfn.XLOOKUP(AS18,TB[[#All],[POS]],TB[[#All],[PUNTOS]])</f>
        <v>16</v>
      </c>
      <c r="AU18" s="6">
        <v>6</v>
      </c>
      <c r="AV18" s="6" cm="1">
        <f t="array" ref="AV18">_xlfn.XLOOKUP(AU18,TB[[#All],[POS]],TB[[#All],[PUNTOS]])</f>
        <v>10</v>
      </c>
      <c r="AW18" s="9">
        <f t="shared" si="5"/>
        <v>61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9">
        <f t="shared" si="6"/>
        <v>0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9">
        <f t="shared" si="7"/>
        <v>0</v>
      </c>
    </row>
    <row r="19" spans="1:71" ht="16.5" x14ac:dyDescent="0.3">
      <c r="A19" s="6">
        <f t="shared" si="0"/>
        <v>10</v>
      </c>
      <c r="B19" s="6">
        <v>157</v>
      </c>
      <c r="C19" s="7" t="s">
        <v>252</v>
      </c>
      <c r="D19" s="7" t="s">
        <v>128</v>
      </c>
      <c r="E19" s="6">
        <f t="shared" si="1"/>
        <v>89</v>
      </c>
      <c r="F19" s="6">
        <v>12</v>
      </c>
      <c r="G19" s="6" cm="1">
        <f t="array" ref="G19">_xlfn.XLOOKUP(F19,TB[[#All],[POS]],TB[[#All],[PUNTOS]])</f>
        <v>4</v>
      </c>
      <c r="H19" s="6">
        <v>11</v>
      </c>
      <c r="I19" s="6" cm="1">
        <f t="array" ref="I19">_xlfn.XLOOKUP(H19,TB[[#All],[POS]],TB[[#All],[PUNTOS]])</f>
        <v>5</v>
      </c>
      <c r="J19" s="6">
        <v>12</v>
      </c>
      <c r="K19" s="6" cm="1">
        <f t="array" ref="K19">_xlfn.XLOOKUP(J19,TB[[#All],[POS]],TB[[#All],[PUNTOS]])</f>
        <v>4</v>
      </c>
      <c r="L19" s="6">
        <v>9</v>
      </c>
      <c r="M19" s="6" cm="1">
        <f t="array" ref="M19">_xlfn.XLOOKUP(L19,TB[[#All],[POS]],TB[[#All],[PUNTOS]])</f>
        <v>7</v>
      </c>
      <c r="N19" s="6">
        <v>13</v>
      </c>
      <c r="O19" s="6" cm="1">
        <f t="array" ref="O19">_xlfn.XLOOKUP(N19,TB[[#All],[POS]],TB[[#All],[PUNTOS]])</f>
        <v>3</v>
      </c>
      <c r="P19" s="9">
        <f t="shared" si="2"/>
        <v>23</v>
      </c>
      <c r="Q19" s="6">
        <v>14</v>
      </c>
      <c r="R19" s="6" cm="1">
        <f t="array" ref="R19">_xlfn.XLOOKUP(Q19,TB[[#All],[POS]],TB[[#All],[PUNTOS]])</f>
        <v>2</v>
      </c>
      <c r="S19" s="6">
        <v>12</v>
      </c>
      <c r="T19" s="6" cm="1">
        <f t="array" ref="T19">_xlfn.XLOOKUP(S19,TB[[#All],[POS]],TB[[#All],[PUNTOS]])</f>
        <v>4</v>
      </c>
      <c r="U19" s="6">
        <v>13</v>
      </c>
      <c r="V19" s="6" cm="1">
        <f t="array" ref="V19">_xlfn.XLOOKUP(U19,TB[[#All],[POS]],TB[[#All],[PUNTOS]])</f>
        <v>3</v>
      </c>
      <c r="W19" s="6">
        <v>11</v>
      </c>
      <c r="X19" s="6" cm="1">
        <f t="array" ref="X19">_xlfn.XLOOKUP(W19,TB[[#All],[POS]],TB[[#All],[PUNTOS]])</f>
        <v>5</v>
      </c>
      <c r="Y19" s="6">
        <v>6</v>
      </c>
      <c r="Z19" s="6" cm="1">
        <f t="array" ref="Z19">_xlfn.XLOOKUP(Y19,TB[[#All],[POS]],TB[[#All],[PUNTOS]])</f>
        <v>10</v>
      </c>
      <c r="AA19" s="9">
        <f t="shared" si="3"/>
        <v>24</v>
      </c>
      <c r="AB19" s="6">
        <v>11</v>
      </c>
      <c r="AC19" s="6" cm="1">
        <f t="array" ref="AC19">_xlfn.XLOOKUP(AB19,TB[[#All],[POS]],TB[[#All],[PUNTOS]])</f>
        <v>5</v>
      </c>
      <c r="AD19" s="6">
        <v>7</v>
      </c>
      <c r="AE19" s="6" cm="1">
        <f t="array" ref="AE19">_xlfn.XLOOKUP(AD19,TB[[#All],[POS]],TB[[#All],[PUNTOS]])</f>
        <v>9</v>
      </c>
      <c r="AF19" s="6">
        <v>5</v>
      </c>
      <c r="AG19" s="6" cm="1">
        <f t="array" ref="AG19">_xlfn.XLOOKUP(AF19,TB[[#All],[POS]],TB[[#All],[PUNTOS]])</f>
        <v>12</v>
      </c>
      <c r="AH19" s="6">
        <v>10</v>
      </c>
      <c r="AI19" s="6" cm="1">
        <f t="array" ref="AI19">_xlfn.XLOOKUP(AH19,TB[[#All],[POS]],TB[[#All],[PUNTOS]])</f>
        <v>6</v>
      </c>
      <c r="AJ19" s="6">
        <v>6</v>
      </c>
      <c r="AK19" s="6" cm="1">
        <f t="array" ref="AK19">_xlfn.XLOOKUP(AJ19,TB[[#All],[POS]],TB[[#All],[PUNTOS]])</f>
        <v>10</v>
      </c>
      <c r="AL19" s="9">
        <f t="shared" si="4"/>
        <v>42</v>
      </c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9">
        <f t="shared" si="5"/>
        <v>0</v>
      </c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9">
        <f t="shared" si="6"/>
        <v>0</v>
      </c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9">
        <f t="shared" si="7"/>
        <v>0</v>
      </c>
    </row>
    <row r="20" spans="1:71" ht="16.5" x14ac:dyDescent="0.3">
      <c r="A20" s="6">
        <f t="shared" si="0"/>
        <v>11</v>
      </c>
      <c r="B20" s="6">
        <v>214</v>
      </c>
      <c r="C20" s="7" t="s">
        <v>253</v>
      </c>
      <c r="D20" s="7" t="s">
        <v>10</v>
      </c>
      <c r="E20" s="6">
        <f t="shared" si="1"/>
        <v>76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9">
        <f t="shared" si="2"/>
        <v>0</v>
      </c>
      <c r="Q20" s="6">
        <v>13</v>
      </c>
      <c r="R20" s="6" cm="1">
        <f t="array" ref="R20">_xlfn.XLOOKUP(Q20,TB[[#All],[POS]],TB[[#All],[PUNTOS]])</f>
        <v>3</v>
      </c>
      <c r="S20" s="6">
        <v>7</v>
      </c>
      <c r="T20" s="6" cm="1">
        <f t="array" ref="T20">_xlfn.XLOOKUP(S20,TB[[#All],[POS]],TB[[#All],[PUNTOS]])</f>
        <v>9</v>
      </c>
      <c r="U20" s="6">
        <v>7</v>
      </c>
      <c r="V20" s="6" cm="1">
        <f t="array" ref="V20">_xlfn.XLOOKUP(U20,TB[[#All],[POS]],TB[[#All],[PUNTOS]])</f>
        <v>9</v>
      </c>
      <c r="W20" s="6">
        <v>6</v>
      </c>
      <c r="X20" s="6" cm="1">
        <f t="array" ref="X20">_xlfn.XLOOKUP(W20,TB[[#All],[POS]],TB[[#All],[PUNTOS]])</f>
        <v>10</v>
      </c>
      <c r="Y20" s="6">
        <v>14</v>
      </c>
      <c r="Z20" s="6" cm="1">
        <f t="array" ref="Z20">_xlfn.XLOOKUP(Y20,TB[[#All],[POS]],TB[[#All],[PUNTOS]])</f>
        <v>2</v>
      </c>
      <c r="AA20" s="9">
        <f t="shared" si="3"/>
        <v>33</v>
      </c>
      <c r="AB20" s="6">
        <v>7</v>
      </c>
      <c r="AC20" s="6" cm="1">
        <f t="array" ref="AC20">_xlfn.XLOOKUP(AB20,TB[[#All],[POS]],TB[[#All],[PUNTOS]])</f>
        <v>9</v>
      </c>
      <c r="AD20" s="6">
        <v>6</v>
      </c>
      <c r="AE20" s="6" cm="1">
        <f t="array" ref="AE20">_xlfn.XLOOKUP(AD20,TB[[#All],[POS]],TB[[#All],[PUNTOS]])</f>
        <v>10</v>
      </c>
      <c r="AF20" s="6">
        <v>10</v>
      </c>
      <c r="AG20" s="6" cm="1">
        <f t="array" ref="AG20">_xlfn.XLOOKUP(AF20,TB[[#All],[POS]],TB[[#All],[PUNTOS]])</f>
        <v>6</v>
      </c>
      <c r="AH20" s="6">
        <v>5</v>
      </c>
      <c r="AI20" s="6" cm="1">
        <f t="array" ref="AI20">_xlfn.XLOOKUP(AH20,TB[[#All],[POS]],TB[[#All],[PUNTOS]])</f>
        <v>12</v>
      </c>
      <c r="AJ20" s="6">
        <v>10</v>
      </c>
      <c r="AK20" s="6" cm="1">
        <f t="array" ref="AK20">_xlfn.XLOOKUP(AJ20,TB[[#All],[POS]],TB[[#All],[PUNTOS]])</f>
        <v>6</v>
      </c>
      <c r="AL20" s="9">
        <f t="shared" si="4"/>
        <v>43</v>
      </c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9">
        <f t="shared" si="5"/>
        <v>0</v>
      </c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9">
        <f t="shared" si="6"/>
        <v>0</v>
      </c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9">
        <f t="shared" si="7"/>
        <v>0</v>
      </c>
    </row>
    <row r="21" spans="1:71" ht="16.5" x14ac:dyDescent="0.3">
      <c r="A21" s="6">
        <f t="shared" si="0"/>
        <v>12</v>
      </c>
      <c r="B21" s="6">
        <v>167</v>
      </c>
      <c r="C21" s="7" t="s">
        <v>254</v>
      </c>
      <c r="D21" s="7" t="s">
        <v>32</v>
      </c>
      <c r="E21" s="6">
        <f t="shared" si="1"/>
        <v>56</v>
      </c>
      <c r="F21" s="6">
        <v>4</v>
      </c>
      <c r="G21" s="6" cm="1">
        <f t="array" ref="G21">_xlfn.XLOOKUP(F21,TB[[#All],[POS]],TB[[#All],[PUNTOS]])</f>
        <v>14</v>
      </c>
      <c r="H21" s="6">
        <v>7</v>
      </c>
      <c r="I21" s="6" cm="1">
        <f t="array" ref="I21">_xlfn.XLOOKUP(H21,TB[[#All],[POS]],TB[[#All],[PUNTOS]])</f>
        <v>9</v>
      </c>
      <c r="J21" s="6">
        <v>8</v>
      </c>
      <c r="K21" s="6" cm="1">
        <f t="array" ref="K21">_xlfn.XLOOKUP(J21,TB[[#All],[POS]],TB[[#All],[PUNTOS]])</f>
        <v>8</v>
      </c>
      <c r="L21" s="6">
        <v>3</v>
      </c>
      <c r="M21" s="6" cm="1">
        <f t="array" ref="M21">_xlfn.XLOOKUP(L21,TB[[#All],[POS]],TB[[#All],[PUNTOS]])</f>
        <v>16</v>
      </c>
      <c r="N21" s="6">
        <v>7</v>
      </c>
      <c r="O21" s="6" cm="1">
        <f t="array" ref="O21">_xlfn.XLOOKUP(N21,TB[[#All],[POS]],TB[[#All],[PUNTOS]])</f>
        <v>9</v>
      </c>
      <c r="P21" s="9">
        <f t="shared" si="2"/>
        <v>56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9">
        <f t="shared" si="3"/>
        <v>0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9">
        <f t="shared" si="4"/>
        <v>0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9">
        <f t="shared" si="5"/>
        <v>0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9">
        <f t="shared" si="6"/>
        <v>0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9">
        <f t="shared" si="7"/>
        <v>0</v>
      </c>
    </row>
    <row r="22" spans="1:71" ht="16.5" x14ac:dyDescent="0.3">
      <c r="A22" s="6">
        <f t="shared" si="0"/>
        <v>13</v>
      </c>
      <c r="B22" s="6">
        <v>207</v>
      </c>
      <c r="C22" s="7" t="s">
        <v>255</v>
      </c>
      <c r="D22" s="7" t="s">
        <v>26</v>
      </c>
      <c r="E22" s="6">
        <f t="shared" si="1"/>
        <v>49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9">
        <f t="shared" si="2"/>
        <v>0</v>
      </c>
      <c r="Q22" s="6">
        <v>12</v>
      </c>
      <c r="R22" s="6" cm="1">
        <f t="array" ref="R22">_xlfn.XLOOKUP(Q22,TB[[#All],[POS]],TB[[#All],[PUNTOS]])</f>
        <v>4</v>
      </c>
      <c r="S22" s="6">
        <v>10</v>
      </c>
      <c r="T22" s="6" cm="1">
        <f t="array" ref="T22">_xlfn.XLOOKUP(S22,TB[[#All],[POS]],TB[[#All],[PUNTOS]])</f>
        <v>6</v>
      </c>
      <c r="U22" s="6">
        <v>2</v>
      </c>
      <c r="V22" s="6" cm="1">
        <f t="array" ref="V22">_xlfn.XLOOKUP(U22,TB[[#All],[POS]],TB[[#All],[PUNTOS]])</f>
        <v>18</v>
      </c>
      <c r="W22" s="6">
        <v>9</v>
      </c>
      <c r="X22" s="6" cm="1">
        <f t="array" ref="X22">_xlfn.XLOOKUP(W22,TB[[#All],[POS]],TB[[#All],[PUNTOS]])</f>
        <v>7</v>
      </c>
      <c r="Y22" s="6">
        <v>4</v>
      </c>
      <c r="Z22" s="6" cm="1">
        <f t="array" ref="Z22">_xlfn.XLOOKUP(Y22,TB[[#All],[POS]],TB[[#All],[PUNTOS]])</f>
        <v>14</v>
      </c>
      <c r="AA22" s="9">
        <f t="shared" si="3"/>
        <v>49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9">
        <f t="shared" si="4"/>
        <v>0</v>
      </c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9">
        <f t="shared" si="5"/>
        <v>0</v>
      </c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9">
        <f t="shared" si="6"/>
        <v>0</v>
      </c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9">
        <f t="shared" si="7"/>
        <v>0</v>
      </c>
    </row>
    <row r="23" spans="1:71" ht="16.5" x14ac:dyDescent="0.3">
      <c r="A23" s="6">
        <f t="shared" si="0"/>
        <v>14</v>
      </c>
      <c r="B23" s="6">
        <v>208</v>
      </c>
      <c r="C23" s="7" t="s">
        <v>256</v>
      </c>
      <c r="D23" s="7" t="s">
        <v>26</v>
      </c>
      <c r="E23" s="6">
        <f t="shared" si="1"/>
        <v>46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9">
        <f t="shared" si="2"/>
        <v>0</v>
      </c>
      <c r="Q23" s="6">
        <v>8</v>
      </c>
      <c r="R23" s="6" cm="1">
        <f t="array" ref="R23">_xlfn.XLOOKUP(Q23,TB[[#All],[POS]],TB[[#All],[PUNTOS]])</f>
        <v>8</v>
      </c>
      <c r="S23" s="6">
        <v>11</v>
      </c>
      <c r="T23" s="6" cm="1">
        <f t="array" ref="T23">_xlfn.XLOOKUP(S23,TB[[#All],[POS]],TB[[#All],[PUNTOS]])</f>
        <v>5</v>
      </c>
      <c r="U23" s="6">
        <v>9</v>
      </c>
      <c r="V23" s="6" cm="1">
        <f t="array" ref="V23">_xlfn.XLOOKUP(U23,TB[[#All],[POS]],TB[[#All],[PUNTOS]])</f>
        <v>7</v>
      </c>
      <c r="W23" s="6">
        <v>8</v>
      </c>
      <c r="X23" s="6" cm="1">
        <f t="array" ref="X23">_xlfn.XLOOKUP(W23,TB[[#All],[POS]],TB[[#All],[PUNTOS]])</f>
        <v>8</v>
      </c>
      <c r="Y23" s="6">
        <v>2</v>
      </c>
      <c r="Z23" s="6" cm="1">
        <f t="array" ref="Z23">_xlfn.XLOOKUP(Y23,TB[[#All],[POS]],TB[[#All],[PUNTOS]])</f>
        <v>18</v>
      </c>
      <c r="AA23" s="9">
        <f t="shared" si="3"/>
        <v>46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9">
        <f t="shared" si="4"/>
        <v>0</v>
      </c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9">
        <f t="shared" si="5"/>
        <v>0</v>
      </c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9">
        <f t="shared" si="6"/>
        <v>0</v>
      </c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9">
        <f t="shared" si="7"/>
        <v>0</v>
      </c>
    </row>
    <row r="24" spans="1:71" ht="16.5" x14ac:dyDescent="0.3">
      <c r="A24" s="6">
        <f t="shared" si="0"/>
        <v>15</v>
      </c>
      <c r="B24" s="6">
        <v>270</v>
      </c>
      <c r="C24" s="7" t="s">
        <v>257</v>
      </c>
      <c r="D24" s="7" t="s">
        <v>18</v>
      </c>
      <c r="E24" s="6">
        <f t="shared" si="1"/>
        <v>37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9">
        <f t="shared" si="2"/>
        <v>0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9">
        <f t="shared" si="3"/>
        <v>0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>
        <f t="shared" si="4"/>
        <v>0</v>
      </c>
      <c r="AM24" s="6">
        <v>12</v>
      </c>
      <c r="AN24" s="6" cm="1">
        <f t="array" ref="AN24">_xlfn.XLOOKUP(AM24,TB[[#All],[POS]],TB[[#All],[PUNTOS]])</f>
        <v>4</v>
      </c>
      <c r="AO24" s="6">
        <v>6</v>
      </c>
      <c r="AP24" s="6" cm="1">
        <f t="array" ref="AP24">_xlfn.XLOOKUP(AO24,TB[[#All],[POS]],TB[[#All],[PUNTOS]])</f>
        <v>10</v>
      </c>
      <c r="AQ24" s="6">
        <v>11</v>
      </c>
      <c r="AR24" s="6" cm="1">
        <f t="array" ref="AR24">_xlfn.XLOOKUP(AQ24,TB[[#All],[POS]],TB[[#All],[PUNTOS]])</f>
        <v>5</v>
      </c>
      <c r="AS24" s="6">
        <v>8</v>
      </c>
      <c r="AT24" s="6" cm="1">
        <f t="array" ref="AT24">_xlfn.XLOOKUP(AS24,TB[[#All],[POS]],TB[[#All],[PUNTOS]])</f>
        <v>8</v>
      </c>
      <c r="AU24" s="6">
        <v>6</v>
      </c>
      <c r="AV24" s="6" cm="1">
        <f t="array" ref="AV24">_xlfn.XLOOKUP(AU24,TB[[#All],[POS]],TB[[#All],[PUNTOS]])</f>
        <v>10</v>
      </c>
      <c r="AW24" s="9">
        <f t="shared" si="5"/>
        <v>37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9">
        <f t="shared" si="6"/>
        <v>0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9">
        <f t="shared" si="7"/>
        <v>0</v>
      </c>
    </row>
    <row r="25" spans="1:71" ht="16.5" x14ac:dyDescent="0.3">
      <c r="A25" s="6">
        <f t="shared" si="0"/>
        <v>16</v>
      </c>
      <c r="B25" s="6">
        <v>263</v>
      </c>
      <c r="C25" s="7" t="s">
        <v>258</v>
      </c>
      <c r="D25" s="7" t="s">
        <v>26</v>
      </c>
      <c r="E25" s="6">
        <f t="shared" si="1"/>
        <v>36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9">
        <f t="shared" si="2"/>
        <v>0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9">
        <f t="shared" si="3"/>
        <v>0</v>
      </c>
      <c r="AB25" s="6">
        <v>10</v>
      </c>
      <c r="AC25" s="6" cm="1">
        <f t="array" ref="AC25">_xlfn.XLOOKUP(AB25,TB[[#All],[POS]],TB[[#All],[PUNTOS]])</f>
        <v>6</v>
      </c>
      <c r="AD25" s="6">
        <v>9</v>
      </c>
      <c r="AE25" s="6" cm="1">
        <f t="array" ref="AE25">_xlfn.XLOOKUP(AD25,TB[[#All],[POS]],TB[[#All],[PUNTOS]])</f>
        <v>7</v>
      </c>
      <c r="AF25" s="6">
        <v>6</v>
      </c>
      <c r="AG25" s="6" cm="1">
        <f t="array" ref="AG25">_xlfn.XLOOKUP(AF25,TB[[#All],[POS]],TB[[#All],[PUNTOS]])</f>
        <v>10</v>
      </c>
      <c r="AH25" s="6">
        <v>11</v>
      </c>
      <c r="AI25" s="6" cm="1">
        <f t="array" ref="AI25">_xlfn.XLOOKUP(AH25,TB[[#All],[POS]],TB[[#All],[PUNTOS]])</f>
        <v>5</v>
      </c>
      <c r="AJ25" s="6">
        <v>8</v>
      </c>
      <c r="AK25" s="6" cm="1">
        <f t="array" ref="AK25">_xlfn.XLOOKUP(AJ25,TB[[#All],[POS]],TB[[#All],[PUNTOS]])</f>
        <v>8</v>
      </c>
      <c r="AL25" s="9">
        <f t="shared" si="4"/>
        <v>36</v>
      </c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9">
        <f t="shared" si="5"/>
        <v>0</v>
      </c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9">
        <f t="shared" si="6"/>
        <v>0</v>
      </c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9">
        <f t="shared" si="7"/>
        <v>0</v>
      </c>
    </row>
    <row r="26" spans="1:71" ht="16.5" x14ac:dyDescent="0.3">
      <c r="A26" s="6">
        <f t="shared" si="0"/>
        <v>17</v>
      </c>
      <c r="B26" s="6">
        <v>212</v>
      </c>
      <c r="C26" s="7" t="s">
        <v>145</v>
      </c>
      <c r="D26" s="7" t="s">
        <v>6</v>
      </c>
      <c r="E26" s="6">
        <f t="shared" si="1"/>
        <v>34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9">
        <f t="shared" si="2"/>
        <v>0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9">
        <f t="shared" si="3"/>
        <v>0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9">
        <f t="shared" si="4"/>
        <v>0</v>
      </c>
      <c r="AM26" s="6">
        <v>10</v>
      </c>
      <c r="AN26" s="6" cm="1">
        <f t="array" ref="AN26">_xlfn.XLOOKUP(AM26,TB[[#All],[POS]],TB[[#All],[PUNTOS]])</f>
        <v>6</v>
      </c>
      <c r="AO26" s="6">
        <v>16</v>
      </c>
      <c r="AP26" s="6" cm="1">
        <f t="array" ref="AP26">_xlfn.XLOOKUP(AO26,TB[[#All],[POS]],TB[[#All],[PUNTOS]])</f>
        <v>0</v>
      </c>
      <c r="AQ26" s="6">
        <v>10</v>
      </c>
      <c r="AR26" s="6" cm="1">
        <f t="array" ref="AR26">_xlfn.XLOOKUP(AQ26,TB[[#All],[POS]],TB[[#All],[PUNTOS]])</f>
        <v>6</v>
      </c>
      <c r="AS26" s="6">
        <v>6</v>
      </c>
      <c r="AT26" s="6" cm="1">
        <f t="array" ref="AT26">_xlfn.XLOOKUP(AS26,TB[[#All],[POS]],TB[[#All],[PUNTOS]])</f>
        <v>10</v>
      </c>
      <c r="AU26" s="6">
        <v>5</v>
      </c>
      <c r="AV26" s="6" cm="1">
        <f t="array" ref="AV26">_xlfn.XLOOKUP(AU26,TB[[#All],[POS]],TB[[#All],[PUNTOS]])</f>
        <v>12</v>
      </c>
      <c r="AW26" s="9">
        <f t="shared" si="5"/>
        <v>34</v>
      </c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9">
        <f t="shared" si="6"/>
        <v>0</v>
      </c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9">
        <f t="shared" si="7"/>
        <v>0</v>
      </c>
    </row>
    <row r="27" spans="1:71" ht="16.5" x14ac:dyDescent="0.3">
      <c r="A27" s="6">
        <f t="shared" si="0"/>
        <v>18</v>
      </c>
      <c r="B27" s="6">
        <v>291</v>
      </c>
      <c r="C27" s="7" t="s">
        <v>259</v>
      </c>
      <c r="D27" s="7" t="s">
        <v>90</v>
      </c>
      <c r="E27" s="6">
        <f t="shared" si="1"/>
        <v>28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9">
        <f t="shared" si="2"/>
        <v>0</v>
      </c>
      <c r="Q27" s="8"/>
      <c r="R27" s="8"/>
      <c r="S27" s="8"/>
      <c r="T27" s="8"/>
      <c r="U27" s="8"/>
      <c r="V27" s="8"/>
      <c r="W27" s="8"/>
      <c r="X27" s="8"/>
      <c r="Y27" s="8"/>
      <c r="Z27" s="8"/>
      <c r="AA27" s="9">
        <f t="shared" si="3"/>
        <v>0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9">
        <f t="shared" si="4"/>
        <v>0</v>
      </c>
      <c r="AM27" s="6">
        <v>13</v>
      </c>
      <c r="AN27" s="6" cm="1">
        <f t="array" ref="AN27">_xlfn.XLOOKUP(AM27,TB[[#All],[POS]],TB[[#All],[PUNTOS]])</f>
        <v>3</v>
      </c>
      <c r="AO27" s="6">
        <v>13</v>
      </c>
      <c r="AP27" s="6" cm="1">
        <f t="array" ref="AP27">_xlfn.XLOOKUP(AO27,TB[[#All],[POS]],TB[[#All],[PUNTOS]])</f>
        <v>3</v>
      </c>
      <c r="AQ27" s="6">
        <v>16</v>
      </c>
      <c r="AR27" s="6" cm="1">
        <f t="array" ref="AR27">_xlfn.XLOOKUP(AQ27,TB[[#All],[POS]],TB[[#All],[PUNTOS]])</f>
        <v>0</v>
      </c>
      <c r="AS27" s="6">
        <v>6</v>
      </c>
      <c r="AT27" s="6" cm="1">
        <f t="array" ref="AT27">_xlfn.XLOOKUP(AS27,TB[[#All],[POS]],TB[[#All],[PUNTOS]])</f>
        <v>10</v>
      </c>
      <c r="AU27" s="6">
        <v>5</v>
      </c>
      <c r="AV27" s="6" cm="1">
        <f t="array" ref="AV27">_xlfn.XLOOKUP(AU27,TB[[#All],[POS]],TB[[#All],[PUNTOS]])</f>
        <v>12</v>
      </c>
      <c r="AW27" s="9">
        <f t="shared" si="5"/>
        <v>28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9">
        <f t="shared" si="6"/>
        <v>0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9">
        <f t="shared" si="7"/>
        <v>0</v>
      </c>
    </row>
    <row r="28" spans="1:71" ht="16.5" x14ac:dyDescent="0.3">
      <c r="A28" s="6">
        <f t="shared" si="0"/>
        <v>19</v>
      </c>
      <c r="B28" s="6">
        <v>151</v>
      </c>
      <c r="C28" s="7" t="s">
        <v>260</v>
      </c>
      <c r="D28" s="7" t="s">
        <v>128</v>
      </c>
      <c r="E28" s="6">
        <f t="shared" si="1"/>
        <v>27</v>
      </c>
      <c r="F28" s="6">
        <v>9</v>
      </c>
      <c r="G28" s="6" cm="1">
        <f t="array" ref="G28">_xlfn.XLOOKUP(F28,TB[[#All],[POS]],TB[[#All],[PUNTOS]])</f>
        <v>7</v>
      </c>
      <c r="H28" s="6">
        <v>12</v>
      </c>
      <c r="I28" s="6" cm="1">
        <f t="array" ref="I28">_xlfn.XLOOKUP(H28,TB[[#All],[POS]],TB[[#All],[PUNTOS]])</f>
        <v>4</v>
      </c>
      <c r="J28" s="8"/>
      <c r="K28" s="8"/>
      <c r="L28" s="6">
        <v>8</v>
      </c>
      <c r="M28" s="6" cm="1">
        <f t="array" ref="M28">_xlfn.XLOOKUP(L28,TB[[#All],[POS]],TB[[#All],[PUNTOS]])</f>
        <v>8</v>
      </c>
      <c r="N28" s="6">
        <v>8</v>
      </c>
      <c r="O28" s="6" cm="1">
        <f t="array" ref="O28">_xlfn.XLOOKUP(N28,TB[[#All],[POS]],TB[[#All],[PUNTOS]])</f>
        <v>8</v>
      </c>
      <c r="P28" s="9">
        <f t="shared" si="2"/>
        <v>27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9">
        <f t="shared" si="3"/>
        <v>0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9">
        <f t="shared" si="4"/>
        <v>0</v>
      </c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9">
        <f t="shared" si="5"/>
        <v>0</v>
      </c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9">
        <f t="shared" si="6"/>
        <v>0</v>
      </c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9">
        <f t="shared" si="7"/>
        <v>0</v>
      </c>
    </row>
    <row r="29" spans="1:71" ht="16.5" x14ac:dyDescent="0.3">
      <c r="A29" s="6">
        <f t="shared" si="0"/>
        <v>20</v>
      </c>
      <c r="B29" s="6">
        <v>209</v>
      </c>
      <c r="C29" s="7" t="s">
        <v>261</v>
      </c>
      <c r="D29" s="7" t="s">
        <v>26</v>
      </c>
      <c r="E29" s="6">
        <f t="shared" si="1"/>
        <v>27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9">
        <f t="shared" si="2"/>
        <v>0</v>
      </c>
      <c r="Q29" s="6">
        <v>9</v>
      </c>
      <c r="R29" s="6" cm="1">
        <f t="array" ref="R29">_xlfn.XLOOKUP(Q29,TB[[#All],[POS]],TB[[#All],[PUNTOS]])</f>
        <v>7</v>
      </c>
      <c r="S29" s="6">
        <v>9</v>
      </c>
      <c r="T29" s="6" cm="1">
        <f t="array" ref="T29">_xlfn.XLOOKUP(S29,TB[[#All],[POS]],TB[[#All],[PUNTOS]])</f>
        <v>7</v>
      </c>
      <c r="U29" s="6">
        <v>14</v>
      </c>
      <c r="V29" s="6" cm="1">
        <f t="array" ref="V29">_xlfn.XLOOKUP(U29,TB[[#All],[POS]],TB[[#All],[PUNTOS]])</f>
        <v>2</v>
      </c>
      <c r="W29" s="6">
        <v>14</v>
      </c>
      <c r="X29" s="6" cm="1">
        <f t="array" ref="X29">_xlfn.XLOOKUP(W29,TB[[#All],[POS]],TB[[#All],[PUNTOS]])</f>
        <v>2</v>
      </c>
      <c r="Y29" s="6">
        <v>7</v>
      </c>
      <c r="Z29" s="6" cm="1">
        <f t="array" ref="Z29">_xlfn.XLOOKUP(Y29,TB[[#All],[POS]],TB[[#All],[PUNTOS]])</f>
        <v>9</v>
      </c>
      <c r="AA29" s="9">
        <f t="shared" si="3"/>
        <v>27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9">
        <f t="shared" si="4"/>
        <v>0</v>
      </c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9">
        <f t="shared" si="5"/>
        <v>0</v>
      </c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9">
        <f t="shared" si="6"/>
        <v>0</v>
      </c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9">
        <f t="shared" si="7"/>
        <v>0</v>
      </c>
    </row>
    <row r="30" spans="1:71" ht="16.5" x14ac:dyDescent="0.3">
      <c r="A30" s="6">
        <f t="shared" si="0"/>
        <v>21</v>
      </c>
      <c r="B30" s="6">
        <v>286</v>
      </c>
      <c r="C30" s="7" t="s">
        <v>262</v>
      </c>
      <c r="D30" s="7" t="s">
        <v>24</v>
      </c>
      <c r="E30" s="6">
        <f t="shared" si="1"/>
        <v>24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9">
        <f t="shared" si="2"/>
        <v>0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9">
        <f t="shared" si="3"/>
        <v>0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9">
        <f t="shared" si="4"/>
        <v>0</v>
      </c>
      <c r="AM30" s="6">
        <v>14</v>
      </c>
      <c r="AN30" s="6" cm="1">
        <f t="array" ref="AN30">_xlfn.XLOOKUP(AM30,TB[[#All],[POS]],TB[[#All],[PUNTOS]])</f>
        <v>2</v>
      </c>
      <c r="AO30" s="6">
        <v>11</v>
      </c>
      <c r="AP30" s="6" cm="1">
        <f t="array" ref="AP30">_xlfn.XLOOKUP(AO30,TB[[#All],[POS]],TB[[#All],[PUNTOS]])</f>
        <v>5</v>
      </c>
      <c r="AQ30" s="6">
        <v>15</v>
      </c>
      <c r="AR30" s="6" cm="1">
        <f t="array" ref="AR30">_xlfn.XLOOKUP(AQ30,TB[[#All],[POS]],TB[[#All],[PUNTOS]])</f>
        <v>1</v>
      </c>
      <c r="AS30" s="6">
        <v>9</v>
      </c>
      <c r="AT30" s="6" cm="1">
        <f t="array" ref="AT30">_xlfn.XLOOKUP(AS30,TB[[#All],[POS]],TB[[#All],[PUNTOS]])</f>
        <v>7</v>
      </c>
      <c r="AU30" s="6">
        <v>7</v>
      </c>
      <c r="AV30" s="6" cm="1">
        <f t="array" ref="AV30">_xlfn.XLOOKUP(AU30,TB[[#All],[POS]],TB[[#All],[PUNTOS]])</f>
        <v>9</v>
      </c>
      <c r="AW30" s="9">
        <f t="shared" si="5"/>
        <v>24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9">
        <f t="shared" si="6"/>
        <v>0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9">
        <f t="shared" si="7"/>
        <v>0</v>
      </c>
    </row>
    <row r="31" spans="1:71" ht="16.5" x14ac:dyDescent="0.3">
      <c r="A31" s="6">
        <f t="shared" si="0"/>
        <v>22</v>
      </c>
      <c r="B31" s="6">
        <v>213</v>
      </c>
      <c r="C31" s="7" t="s">
        <v>263</v>
      </c>
      <c r="D31" s="7" t="s">
        <v>6</v>
      </c>
      <c r="E31" s="6">
        <f t="shared" si="1"/>
        <v>20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9">
        <f t="shared" si="2"/>
        <v>0</v>
      </c>
      <c r="Q31" s="8"/>
      <c r="R31" s="8"/>
      <c r="S31" s="8"/>
      <c r="T31" s="8"/>
      <c r="U31" s="8"/>
      <c r="V31" s="8"/>
      <c r="W31" s="8"/>
      <c r="X31" s="8"/>
      <c r="Y31" s="8"/>
      <c r="Z31" s="8"/>
      <c r="AA31" s="9">
        <f t="shared" si="3"/>
        <v>0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9">
        <f t="shared" si="4"/>
        <v>0</v>
      </c>
      <c r="AM31" s="6">
        <v>15</v>
      </c>
      <c r="AN31" s="6" cm="1">
        <f t="array" ref="AN31">_xlfn.XLOOKUP(AM31,TB[[#All],[POS]],TB[[#All],[PUNTOS]])</f>
        <v>1</v>
      </c>
      <c r="AO31" s="6">
        <v>17</v>
      </c>
      <c r="AP31" s="6" cm="1">
        <f t="array" ref="AP31">_xlfn.XLOOKUP(AO31,TB[[#All],[POS]],TB[[#All],[PUNTOS]])</f>
        <v>0</v>
      </c>
      <c r="AQ31" s="6">
        <v>14</v>
      </c>
      <c r="AR31" s="6" cm="1">
        <f t="array" ref="AR31">_xlfn.XLOOKUP(AQ31,TB[[#All],[POS]],TB[[#All],[PUNTOS]])</f>
        <v>2</v>
      </c>
      <c r="AS31" s="6">
        <v>7</v>
      </c>
      <c r="AT31" s="6" cm="1">
        <f t="array" ref="AT31">_xlfn.XLOOKUP(AS31,TB[[#All],[POS]],TB[[#All],[PUNTOS]])</f>
        <v>9</v>
      </c>
      <c r="AU31" s="6">
        <v>8</v>
      </c>
      <c r="AV31" s="6" cm="1">
        <f t="array" ref="AV31">_xlfn.XLOOKUP(AU31,TB[[#All],[POS]],TB[[#All],[PUNTOS]])</f>
        <v>8</v>
      </c>
      <c r="AW31" s="9">
        <f t="shared" si="5"/>
        <v>20</v>
      </c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9">
        <f t="shared" si="6"/>
        <v>0</v>
      </c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9">
        <f t="shared" si="7"/>
        <v>0</v>
      </c>
    </row>
    <row r="32" spans="1:71" ht="16.5" x14ac:dyDescent="0.3">
      <c r="A32" s="6">
        <f t="shared" si="0"/>
        <v>23</v>
      </c>
      <c r="B32" s="6">
        <v>281</v>
      </c>
      <c r="C32" s="7" t="s">
        <v>264</v>
      </c>
      <c r="D32" s="7" t="s">
        <v>22</v>
      </c>
      <c r="E32" s="6">
        <f t="shared" si="1"/>
        <v>12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9">
        <f t="shared" si="2"/>
        <v>0</v>
      </c>
      <c r="Q32" s="8"/>
      <c r="R32" s="8"/>
      <c r="S32" s="8"/>
      <c r="T32" s="8"/>
      <c r="U32" s="8"/>
      <c r="V32" s="8"/>
      <c r="W32" s="8"/>
      <c r="X32" s="8"/>
      <c r="Y32" s="8"/>
      <c r="Z32" s="8"/>
      <c r="AA32" s="9">
        <f t="shared" si="3"/>
        <v>0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>
        <f t="shared" si="4"/>
        <v>0</v>
      </c>
      <c r="AM32" s="6">
        <v>16</v>
      </c>
      <c r="AN32" s="6" cm="1">
        <f t="array" ref="AN32">_xlfn.XLOOKUP(AM32,TB[[#All],[POS]],TB[[#All],[PUNTOS]])</f>
        <v>0</v>
      </c>
      <c r="AO32" s="6">
        <v>12</v>
      </c>
      <c r="AP32" s="6" cm="1">
        <f t="array" ref="AP32">_xlfn.XLOOKUP(AO32,TB[[#All],[POS]],TB[[#All],[PUNTOS]])</f>
        <v>4</v>
      </c>
      <c r="AQ32" s="8"/>
      <c r="AR32" s="8"/>
      <c r="AS32" s="6">
        <v>8</v>
      </c>
      <c r="AT32" s="6" cm="1">
        <f t="array" ref="AT32">_xlfn.XLOOKUP(AS32,TB[[#All],[POS]],TB[[#All],[PUNTOS]])</f>
        <v>8</v>
      </c>
      <c r="AU32" s="8"/>
      <c r="AV32" s="8"/>
      <c r="AW32" s="9">
        <f t="shared" si="5"/>
        <v>12</v>
      </c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9">
        <f t="shared" si="6"/>
        <v>0</v>
      </c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9">
        <f t="shared" si="7"/>
        <v>0</v>
      </c>
    </row>
    <row r="33" spans="1:71" x14ac:dyDescent="0.2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2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</row>
    <row r="34" spans="1:71" x14ac:dyDescent="0.25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2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</row>
  </sheetData>
  <sheetProtection algorithmName="SHA-512" hashValue="3V6Ku5Xmy7aqiqucT/3y1164wayzhiaYW4UEt+WTr4zeUSSphqLrDkeaZnPWLOQRCU349SGVvU/X9zsIlXZ7uw==" saltValue="qYdcg0/Qq/FAejGgYLBHsw==" spinCount="100000" sheet="1" autoFilter="0"/>
  <autoFilter ref="A8:BS20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32">
      <sortCondition descending="1" ref="E8:E20"/>
    </sortState>
  </autoFilter>
  <mergeCells count="50">
    <mergeCell ref="F5:AL6"/>
    <mergeCell ref="F1:AL4"/>
    <mergeCell ref="A8:A9"/>
    <mergeCell ref="C8:C9"/>
    <mergeCell ref="D8:D9"/>
    <mergeCell ref="AA8:AA9"/>
    <mergeCell ref="Q8:Z8"/>
    <mergeCell ref="Q9:R9"/>
    <mergeCell ref="S9:T9"/>
    <mergeCell ref="U9:V9"/>
    <mergeCell ref="W9:X9"/>
    <mergeCell ref="E8:E9"/>
    <mergeCell ref="F8:O8"/>
    <mergeCell ref="P8:P9"/>
    <mergeCell ref="B8:B9"/>
    <mergeCell ref="AL8:AL9"/>
    <mergeCell ref="AB9:AC9"/>
    <mergeCell ref="AD9:AE9"/>
    <mergeCell ref="AJ9:AK9"/>
    <mergeCell ref="F7:AL7"/>
    <mergeCell ref="AM8:AV8"/>
    <mergeCell ref="AB8:AK8"/>
    <mergeCell ref="AF9:AG9"/>
    <mergeCell ref="AH9:AI9"/>
    <mergeCell ref="F9:G9"/>
    <mergeCell ref="H9:I9"/>
    <mergeCell ref="L9:M9"/>
    <mergeCell ref="J9:K9"/>
    <mergeCell ref="N9:O9"/>
    <mergeCell ref="Y9:Z9"/>
    <mergeCell ref="AW8:AW9"/>
    <mergeCell ref="AM9:AN9"/>
    <mergeCell ref="AX8:BG8"/>
    <mergeCell ref="AO9:AP9"/>
    <mergeCell ref="AQ9:AR9"/>
    <mergeCell ref="AS9:AT9"/>
    <mergeCell ref="AU9:AV9"/>
    <mergeCell ref="BH8:BH9"/>
    <mergeCell ref="AX9:AY9"/>
    <mergeCell ref="AZ9:BA9"/>
    <mergeCell ref="BB9:BC9"/>
    <mergeCell ref="BD9:BE9"/>
    <mergeCell ref="BF9:BG9"/>
    <mergeCell ref="BS8:BS9"/>
    <mergeCell ref="BI9:BJ9"/>
    <mergeCell ref="BK9:BL9"/>
    <mergeCell ref="BM9:BN9"/>
    <mergeCell ref="BO9:BP9"/>
    <mergeCell ref="BQ9:BR9"/>
    <mergeCell ref="BI8:BR8"/>
  </mergeCells>
  <phoneticPr fontId="2" type="noConversion"/>
  <conditionalFormatting sqref="B10:B32">
    <cfRule type="duplicateValues" dxfId="38" priority="1"/>
  </conditionalFormatting>
  <conditionalFormatting sqref="C10:C32">
    <cfRule type="duplicateValues" dxfId="37" priority="13"/>
  </conditionalFormatting>
  <conditionalFormatting sqref="BT10:BU22">
    <cfRule type="duplicateValues" dxfId="36" priority="12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94AD-A306-47F2-8FB4-9DA309139D81}">
  <sheetPr>
    <pageSetUpPr autoPageBreaks="0"/>
  </sheetPr>
  <dimension ref="A1:BS21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16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>ROW()-9</f>
        <v>1</v>
      </c>
      <c r="B10" s="6">
        <v>160</v>
      </c>
      <c r="C10" s="7" t="s">
        <v>239</v>
      </c>
      <c r="D10" s="7" t="s">
        <v>128</v>
      </c>
      <c r="E10" s="6">
        <f>IFERROR(SUM(P10,AA10,AL10,AW10,BH10,BS10),0)</f>
        <v>326</v>
      </c>
      <c r="F10" s="6">
        <v>4</v>
      </c>
      <c r="G10" s="6" cm="1">
        <f t="array" ref="G10">_xlfn.XLOOKUP(F10,TB[[#All],[POS]],TB[[#All],[PUNTOS]])</f>
        <v>14</v>
      </c>
      <c r="H10" s="6">
        <v>4</v>
      </c>
      <c r="I10" s="6" cm="1">
        <f t="array" ref="I10">_xlfn.XLOOKUP(H10,TB[[#All],[POS]],TB[[#All],[PUNTOS]])</f>
        <v>14</v>
      </c>
      <c r="J10" s="6">
        <v>4</v>
      </c>
      <c r="K10" s="6" cm="1">
        <f t="array" ref="K10">_xlfn.XLOOKUP(J10,TB[[#All],[POS]],TB[[#All],[PUNTOS]])</f>
        <v>14</v>
      </c>
      <c r="L10" s="6">
        <v>4</v>
      </c>
      <c r="M10" s="6" cm="1">
        <f t="array" ref="M10">_xlfn.XLOOKUP(L10,TB[[#All],[POS]],TB[[#All],[PUNTOS]])</f>
        <v>14</v>
      </c>
      <c r="N10" s="8"/>
      <c r="O10" s="8"/>
      <c r="P10" s="9">
        <f>G10+I10+K10+M10+O10</f>
        <v>56</v>
      </c>
      <c r="Q10" s="6">
        <v>2</v>
      </c>
      <c r="R10" s="6" cm="1">
        <f t="array" ref="R10">_xlfn.XLOOKUP(Q10,TB[[#All],[POS]],TB[[#All],[PUNTOS]])</f>
        <v>18</v>
      </c>
      <c r="S10" s="6">
        <v>3</v>
      </c>
      <c r="T10" s="6" cm="1">
        <f t="array" ref="T10">_xlfn.XLOOKUP(S10,TB[[#All],[POS]],TB[[#All],[PUNTOS]])</f>
        <v>16</v>
      </c>
      <c r="U10" s="6">
        <v>4</v>
      </c>
      <c r="V10" s="6" cm="1">
        <f t="array" ref="V10">_xlfn.XLOOKUP(U10,TB[[#All],[POS]],TB[[#All],[PUNTOS]])</f>
        <v>14</v>
      </c>
      <c r="W10" s="6">
        <v>3</v>
      </c>
      <c r="X10" s="6" cm="1">
        <f t="array" ref="X10">_xlfn.XLOOKUP(W10,TB[[#All],[POS]],TB[[#All],[PUNTOS]])</f>
        <v>16</v>
      </c>
      <c r="Y10" s="6">
        <v>3</v>
      </c>
      <c r="Z10" s="6" cm="1">
        <f t="array" ref="Z10">_xlfn.XLOOKUP(Y10,TB[[#All],[POS]],TB[[#All],[PUNTOS]])</f>
        <v>16</v>
      </c>
      <c r="AA10" s="9">
        <f>R10+T10+V10+X10+Z10</f>
        <v>80</v>
      </c>
      <c r="AB10" s="6">
        <v>1</v>
      </c>
      <c r="AC10" s="6" cm="1">
        <f t="array" ref="AC10">_xlfn.XLOOKUP(AB10,TB[[#All],[POS]],TB[[#All],[PUNTOS]])</f>
        <v>20</v>
      </c>
      <c r="AD10" s="6">
        <v>2</v>
      </c>
      <c r="AE10" s="6" cm="1">
        <f t="array" ref="AE10">_xlfn.XLOOKUP(AD10,TB[[#All],[POS]],TB[[#All],[PUNTOS]])</f>
        <v>18</v>
      </c>
      <c r="AF10" s="6">
        <v>1</v>
      </c>
      <c r="AG10" s="6" cm="1">
        <f t="array" ref="AG10">_xlfn.XLOOKUP(AF10,TB[[#All],[POS]],TB[[#All],[PUNTOS]])</f>
        <v>20</v>
      </c>
      <c r="AH10" s="6">
        <v>1</v>
      </c>
      <c r="AI10" s="6" cm="1">
        <f t="array" ref="AI10">_xlfn.XLOOKUP(AH10,TB[[#All],[POS]],TB[[#All],[PUNTOS]])</f>
        <v>20</v>
      </c>
      <c r="AJ10" s="6">
        <v>1</v>
      </c>
      <c r="AK10" s="6" cm="1">
        <f t="array" ref="AK10">_xlfn.XLOOKUP(AJ10,TB[[#All],[POS]],TB[[#All],[PUNTOS]])</f>
        <v>20</v>
      </c>
      <c r="AL10" s="9">
        <f>AC10+AE10+AG10+AI10+AK10</f>
        <v>98</v>
      </c>
      <c r="AM10" s="6">
        <v>1</v>
      </c>
      <c r="AN10" s="6" cm="1">
        <f t="array" ref="AN10">_xlfn.XLOOKUP(AM10,TB[[#All],[POS]],TB[[#All],[PUNTOS]])</f>
        <v>20</v>
      </c>
      <c r="AO10" s="6">
        <v>2</v>
      </c>
      <c r="AP10" s="6" cm="1">
        <f t="array" ref="AP10">_xlfn.XLOOKUP(AO10,TB[[#All],[POS]],TB[[#All],[PUNTOS]])</f>
        <v>18</v>
      </c>
      <c r="AQ10" s="6">
        <v>2</v>
      </c>
      <c r="AR10" s="6" cm="1">
        <f t="array" ref="AR10">_xlfn.XLOOKUP(AQ10,TB[[#All],[POS]],TB[[#All],[PUNTOS]])</f>
        <v>18</v>
      </c>
      <c r="AS10" s="6">
        <v>2</v>
      </c>
      <c r="AT10" s="6" cm="1">
        <f t="array" ref="AT10">_xlfn.XLOOKUP(AS10,TB[[#All],[POS]],TB[[#All],[PUNTOS]])</f>
        <v>18</v>
      </c>
      <c r="AU10" s="6">
        <v>2</v>
      </c>
      <c r="AV10" s="6" cm="1">
        <f t="array" ref="AV10">_xlfn.XLOOKUP(AU10,TB[[#All],[POS]],TB[[#All],[PUNTOS]])</f>
        <v>18</v>
      </c>
      <c r="AW10" s="9">
        <f>AN10+AP10+AR10+AT10+AV10</f>
        <v>92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>IFERROR(SUM(BJ10,BL10,BN10,BP10,BR10),0)</f>
        <v>0</v>
      </c>
    </row>
    <row r="11" spans="1:71" ht="16.5" x14ac:dyDescent="0.3">
      <c r="A11" s="6">
        <f>ROW()-9</f>
        <v>2</v>
      </c>
      <c r="B11" s="6">
        <v>226</v>
      </c>
      <c r="C11" s="7" t="s">
        <v>240</v>
      </c>
      <c r="D11" s="7" t="s">
        <v>15</v>
      </c>
      <c r="E11" s="6">
        <f>IFERROR(SUM(P11,AA11,AL11,AW11,BH11,BS11),0)</f>
        <v>246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9">
        <f>G11+I11+K11+M11+O11</f>
        <v>0</v>
      </c>
      <c r="Q11" s="6">
        <v>4</v>
      </c>
      <c r="R11" s="6" cm="1">
        <f t="array" ref="R11">_xlfn.XLOOKUP(Q11,TB[[#All],[POS]],TB[[#All],[PUNTOS]])</f>
        <v>14</v>
      </c>
      <c r="S11" s="6">
        <v>4</v>
      </c>
      <c r="T11" s="6" cm="1">
        <f t="array" ref="T11">_xlfn.XLOOKUP(S11,TB[[#All],[POS]],TB[[#All],[PUNTOS]])</f>
        <v>14</v>
      </c>
      <c r="U11" s="6">
        <v>3</v>
      </c>
      <c r="V11" s="6" cm="1">
        <f t="array" ref="V11">_xlfn.XLOOKUP(U11,TB[[#All],[POS]],TB[[#All],[PUNTOS]])</f>
        <v>16</v>
      </c>
      <c r="W11" s="6">
        <v>4</v>
      </c>
      <c r="X11" s="6" cm="1">
        <f t="array" ref="X11">_xlfn.XLOOKUP(W11,TB[[#All],[POS]],TB[[#All],[PUNTOS]])</f>
        <v>14</v>
      </c>
      <c r="Y11" s="6">
        <v>4</v>
      </c>
      <c r="Z11" s="6" cm="1">
        <f t="array" ref="Z11">_xlfn.XLOOKUP(Y11,TB[[#All],[POS]],TB[[#All],[PUNTOS]])</f>
        <v>14</v>
      </c>
      <c r="AA11" s="9">
        <f>R11+T11+V11+X11+Z11</f>
        <v>72</v>
      </c>
      <c r="AB11" s="6">
        <v>2</v>
      </c>
      <c r="AC11" s="6" cm="1">
        <f t="array" ref="AC11">_xlfn.XLOOKUP(AB11,TB[[#All],[POS]],TB[[#All],[PUNTOS]])</f>
        <v>18</v>
      </c>
      <c r="AD11" s="6">
        <v>1</v>
      </c>
      <c r="AE11" s="6" cm="1">
        <f t="array" ref="AE11">_xlfn.XLOOKUP(AD11,TB[[#All],[POS]],TB[[#All],[PUNTOS]])</f>
        <v>20</v>
      </c>
      <c r="AF11" s="6">
        <v>2</v>
      </c>
      <c r="AG11" s="6" cm="1">
        <f t="array" ref="AG11">_xlfn.XLOOKUP(AF11,TB[[#All],[POS]],TB[[#All],[PUNTOS]])</f>
        <v>18</v>
      </c>
      <c r="AH11" s="6">
        <v>2</v>
      </c>
      <c r="AI11" s="6" cm="1">
        <f t="array" ref="AI11">_xlfn.XLOOKUP(AH11,TB[[#All],[POS]],TB[[#All],[PUNTOS]])</f>
        <v>18</v>
      </c>
      <c r="AJ11" s="6">
        <v>2</v>
      </c>
      <c r="AK11" s="6" cm="1">
        <f t="array" ref="AK11">_xlfn.XLOOKUP(AJ11,TB[[#All],[POS]],TB[[#All],[PUNTOS]])</f>
        <v>18</v>
      </c>
      <c r="AL11" s="9">
        <f>AC11+AE11+AG11+AI11+AK11</f>
        <v>92</v>
      </c>
      <c r="AM11" s="6">
        <v>2</v>
      </c>
      <c r="AN11" s="6" cm="1">
        <f t="array" ref="AN11">_xlfn.XLOOKUP(AM11,TB[[#All],[POS]],TB[[#All],[PUNTOS]])</f>
        <v>18</v>
      </c>
      <c r="AO11" s="6">
        <v>3</v>
      </c>
      <c r="AP11" s="6" cm="1">
        <f t="array" ref="AP11">_xlfn.XLOOKUP(AO11,TB[[#All],[POS]],TB[[#All],[PUNTOS]])</f>
        <v>16</v>
      </c>
      <c r="AQ11" s="6">
        <v>3</v>
      </c>
      <c r="AR11" s="6" cm="1">
        <f t="array" ref="AR11">_xlfn.XLOOKUP(AQ11,TB[[#All],[POS]],TB[[#All],[PUNTOS]])</f>
        <v>16</v>
      </c>
      <c r="AS11" s="6">
        <v>3</v>
      </c>
      <c r="AT11" s="6" cm="1">
        <f t="array" ref="AT11">_xlfn.XLOOKUP(AS11,TB[[#All],[POS]],TB[[#All],[PUNTOS]])</f>
        <v>16</v>
      </c>
      <c r="AU11" s="6">
        <v>3</v>
      </c>
      <c r="AV11" s="6" cm="1">
        <f t="array" ref="AV11">_xlfn.XLOOKUP(AU11,TB[[#All],[POS]],TB[[#All],[PUNTOS]])</f>
        <v>16</v>
      </c>
      <c r="AW11" s="9">
        <f>AN11+AP11+AR11+AT11+AV11</f>
        <v>82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>AY11+BA11+BC11+BE11+BG11</f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>IFERROR(SUM(BJ11,BL11,BN11,BP11,BR11),0)</f>
        <v>0</v>
      </c>
    </row>
    <row r="12" spans="1:71" ht="16.5" x14ac:dyDescent="0.3">
      <c r="A12" s="6">
        <f>ROW()-9</f>
        <v>3</v>
      </c>
      <c r="B12" s="6">
        <v>202</v>
      </c>
      <c r="C12" s="7" t="s">
        <v>241</v>
      </c>
      <c r="D12" s="7" t="s">
        <v>125</v>
      </c>
      <c r="E12" s="6">
        <f>IFERROR(SUM(P12,AA12,AL12,AW12,BH12,BS12),0)</f>
        <v>180</v>
      </c>
      <c r="F12" s="6">
        <v>2</v>
      </c>
      <c r="G12" s="6" cm="1">
        <f t="array" ref="G12">_xlfn.XLOOKUP(F12,TB[[#All],[POS]],TB[[#All],[PUNTOS]])</f>
        <v>18</v>
      </c>
      <c r="H12" s="6">
        <v>3</v>
      </c>
      <c r="I12" s="6" cm="1">
        <f t="array" ref="I12">_xlfn.XLOOKUP(H12,TB[[#All],[POS]],TB[[#All],[PUNTOS]])</f>
        <v>16</v>
      </c>
      <c r="J12" s="6">
        <v>3</v>
      </c>
      <c r="K12" s="6" cm="1">
        <f t="array" ref="K12">_xlfn.XLOOKUP(J12,TB[[#All],[POS]],TB[[#All],[PUNTOS]])</f>
        <v>16</v>
      </c>
      <c r="L12" s="6">
        <v>2</v>
      </c>
      <c r="M12" s="6" cm="1">
        <f t="array" ref="M12">_xlfn.XLOOKUP(L12,TB[[#All],[POS]],TB[[#All],[PUNTOS]])</f>
        <v>18</v>
      </c>
      <c r="N12" s="6">
        <v>3</v>
      </c>
      <c r="O12" s="6" cm="1">
        <f t="array" ref="O12">_xlfn.XLOOKUP(N12,TB[[#All],[POS]],TB[[#All],[PUNTOS]])</f>
        <v>16</v>
      </c>
      <c r="P12" s="9">
        <f>G12+I12+K12+M12+O12</f>
        <v>84</v>
      </c>
      <c r="Q12" s="6">
        <v>1</v>
      </c>
      <c r="R12" s="6" cm="1">
        <f t="array" ref="R12">_xlfn.XLOOKUP(Q12,TB[[#All],[POS]],TB[[#All],[PUNTOS]])</f>
        <v>20</v>
      </c>
      <c r="S12" s="6">
        <v>1</v>
      </c>
      <c r="T12" s="6" cm="1">
        <f t="array" ref="T12">_xlfn.XLOOKUP(S12,TB[[#All],[POS]],TB[[#All],[PUNTOS]])</f>
        <v>20</v>
      </c>
      <c r="U12" s="6">
        <v>2</v>
      </c>
      <c r="V12" s="6" cm="1">
        <f t="array" ref="V12">_xlfn.XLOOKUP(U12,TB[[#All],[POS]],TB[[#All],[PUNTOS]])</f>
        <v>18</v>
      </c>
      <c r="W12" s="6">
        <v>1</v>
      </c>
      <c r="X12" s="6" cm="1">
        <f t="array" ref="X12">_xlfn.XLOOKUP(W12,TB[[#All],[POS]],TB[[#All],[PUNTOS]])</f>
        <v>20</v>
      </c>
      <c r="Y12" s="6">
        <v>2</v>
      </c>
      <c r="Z12" s="6" cm="1">
        <f t="array" ref="Z12">_xlfn.XLOOKUP(Y12,TB[[#All],[POS]],TB[[#All],[PUNTOS]])</f>
        <v>18</v>
      </c>
      <c r="AA12" s="9">
        <f>R12+T12+V12+X12+Z12</f>
        <v>96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9">
        <f>AC12+AE12+AG12+AI12+AK12</f>
        <v>0</v>
      </c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9">
        <f>AN12+AP12+AR12+AT12+AV12</f>
        <v>0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>AY12+BA12+BC12+BE12+BG12</f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>IFERROR(SUM(BJ12,BL12,BN12,BP12,BR12),0)</f>
        <v>0</v>
      </c>
    </row>
    <row r="13" spans="1:71" ht="16.5" x14ac:dyDescent="0.3">
      <c r="A13" s="6">
        <f>ROW()-9</f>
        <v>4</v>
      </c>
      <c r="B13" s="6">
        <v>216</v>
      </c>
      <c r="C13" s="7" t="s">
        <v>242</v>
      </c>
      <c r="D13" s="7" t="s">
        <v>125</v>
      </c>
      <c r="E13" s="6">
        <f>IFERROR(SUM(P13,AA13,AL13,AW13,BH13,BS13),0)</f>
        <v>92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9">
        <f>G13+I13+K13+M13+O13</f>
        <v>0</v>
      </c>
      <c r="Q13" s="6">
        <v>3</v>
      </c>
      <c r="R13" s="6" cm="1">
        <f t="array" ref="R13">_xlfn.XLOOKUP(Q13,TB[[#All],[POS]],TB[[#All],[PUNTOS]])</f>
        <v>16</v>
      </c>
      <c r="S13" s="6">
        <v>2</v>
      </c>
      <c r="T13" s="6" cm="1">
        <f t="array" ref="T13">_xlfn.XLOOKUP(S13,TB[[#All],[POS]],TB[[#All],[PUNTOS]])</f>
        <v>18</v>
      </c>
      <c r="U13" s="6">
        <v>1</v>
      </c>
      <c r="V13" s="6" cm="1">
        <f t="array" ref="V13">_xlfn.XLOOKUP(U13,TB[[#All],[POS]],TB[[#All],[PUNTOS]])</f>
        <v>20</v>
      </c>
      <c r="W13" s="6">
        <v>2</v>
      </c>
      <c r="X13" s="6" cm="1">
        <f t="array" ref="X13">_xlfn.XLOOKUP(W13,TB[[#All],[POS]],TB[[#All],[PUNTOS]])</f>
        <v>18</v>
      </c>
      <c r="Y13" s="6">
        <v>1</v>
      </c>
      <c r="Z13" s="6" cm="1">
        <f t="array" ref="Z13">_xlfn.XLOOKUP(Y13,TB[[#All],[POS]],TB[[#All],[PUNTOS]])</f>
        <v>20</v>
      </c>
      <c r="AA13" s="9">
        <f>R13+T13+V13+X13+Z13</f>
        <v>92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9">
        <f>AC13+AE13+AG13+AI13+AK13</f>
        <v>0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9">
        <f>AN13+AP13+AR13+AT13+AV13</f>
        <v>0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>AY13+BA13+BC13+BE13+BG13</f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>IFERROR(SUM(BJ13,BL13,BN13,BP13,BR13),0)</f>
        <v>0</v>
      </c>
    </row>
    <row r="14" spans="1:71" x14ac:dyDescent="0.25">
      <c r="A14" s="2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5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 x14ac:dyDescent="0.25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1:71" x14ac:dyDescent="0.25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2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1" x14ac:dyDescent="0.25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</row>
    <row r="20" spans="1:71" x14ac:dyDescent="0.25">
      <c r="A20" s="2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</row>
    <row r="21" spans="1:71" x14ac:dyDescent="0.25">
      <c r="A21" s="2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2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</sheetData>
  <sheetProtection algorithmName="SHA-512" hashValue="6TAP03m0ceEUY5c+JH4qOKpigZa0WnIIPbK/umGMUFfWHUAYDJ3TWclqnTnJkeDm8ncO/MeoPZ02vUXUBzJ7LQ==" saltValue="Zpewj0HX2eevrbsEYAZOCw==" spinCount="100000" sheet="1" autoFilter="0"/>
  <autoFilter ref="A8:BS13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13">
      <sortCondition descending="1" ref="E8:E13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13">
    <cfRule type="duplicateValues" dxfId="35" priority="14"/>
  </conditionalFormatting>
  <conditionalFormatting sqref="C10:C13">
    <cfRule type="duplicateValues" dxfId="34" priority="15"/>
  </conditionalFormatting>
  <conditionalFormatting sqref="BT10:BU13">
    <cfRule type="duplicateValues" dxfId="33" priority="16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11E9-D002-4FF6-AACB-787C893D1639}">
  <sheetPr>
    <pageSetUpPr autoPageBreaks="0"/>
  </sheetPr>
  <dimension ref="A1:BS32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17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 t="shared" ref="A10:A24" si="0">ROW()-9</f>
        <v>1</v>
      </c>
      <c r="B10" s="6">
        <v>28</v>
      </c>
      <c r="C10" s="7" t="s">
        <v>224</v>
      </c>
      <c r="D10" s="7" t="s">
        <v>8</v>
      </c>
      <c r="E10" s="6">
        <f t="shared" ref="E10:E24" si="1">IFERROR(SUM(P10,AA10,AL10,AW10,BH10,BS10),0)</f>
        <v>384</v>
      </c>
      <c r="F10" s="6">
        <v>1</v>
      </c>
      <c r="G10" s="6" cm="1">
        <f t="array" ref="G10">_xlfn.XLOOKUP(F10,TB[[#All],[POS]],TB[[#All],[PUNTOS]])</f>
        <v>20</v>
      </c>
      <c r="H10" s="6">
        <v>2</v>
      </c>
      <c r="I10" s="6" cm="1">
        <f t="array" ref="I10">_xlfn.XLOOKUP(H10,TB[[#All],[POS]],TB[[#All],[PUNTOS]])</f>
        <v>18</v>
      </c>
      <c r="J10" s="6">
        <v>2</v>
      </c>
      <c r="K10" s="6" cm="1">
        <f t="array" ref="K10">_xlfn.XLOOKUP(J10,TB[[#All],[POS]],TB[[#All],[PUNTOS]])</f>
        <v>18</v>
      </c>
      <c r="L10" s="6">
        <v>2</v>
      </c>
      <c r="M10" s="6" cm="1">
        <f t="array" ref="M10">_xlfn.XLOOKUP(L10,TB[[#All],[POS]],TB[[#All],[PUNTOS]])</f>
        <v>18</v>
      </c>
      <c r="N10" s="6">
        <v>2</v>
      </c>
      <c r="O10" s="6" cm="1">
        <f t="array" ref="O10">_xlfn.XLOOKUP(N10,TB[[#All],[POS]],TB[[#All],[PUNTOS]])</f>
        <v>18</v>
      </c>
      <c r="P10" s="9">
        <f t="shared" ref="P10:P24" si="2">G10+I10+K10+M10+O10</f>
        <v>92</v>
      </c>
      <c r="Q10" s="6">
        <v>2</v>
      </c>
      <c r="R10" s="6" cm="1">
        <f t="array" ref="R10">_xlfn.XLOOKUP(Q10,TB[[#All],[POS]],TB[[#All],[PUNTOS]])</f>
        <v>18</v>
      </c>
      <c r="S10" s="6">
        <v>1</v>
      </c>
      <c r="T10" s="6" cm="1">
        <f t="array" ref="T10">_xlfn.XLOOKUP(S10,TB[[#All],[POS]],TB[[#All],[PUNTOS]])</f>
        <v>20</v>
      </c>
      <c r="U10" s="6">
        <v>1</v>
      </c>
      <c r="V10" s="6" cm="1">
        <f t="array" ref="V10">_xlfn.XLOOKUP(U10,TB[[#All],[POS]],TB[[#All],[PUNTOS]])</f>
        <v>20</v>
      </c>
      <c r="W10" s="6">
        <v>1</v>
      </c>
      <c r="X10" s="6" cm="1">
        <f t="array" ref="X10">_xlfn.XLOOKUP(W10,TB[[#All],[POS]],TB[[#All],[PUNTOS]])</f>
        <v>20</v>
      </c>
      <c r="Y10" s="6">
        <v>1</v>
      </c>
      <c r="Z10" s="6" cm="1">
        <f t="array" ref="Z10">_xlfn.XLOOKUP(Y10,TB[[#All],[POS]],TB[[#All],[PUNTOS]])</f>
        <v>20</v>
      </c>
      <c r="AA10" s="9">
        <f t="shared" ref="AA10:AA24" si="3">R10+T10+V10+X10+Z10</f>
        <v>98</v>
      </c>
      <c r="AB10" s="6">
        <v>1</v>
      </c>
      <c r="AC10" s="6" cm="1">
        <f t="array" ref="AC10">_xlfn.XLOOKUP(AB10,TB[[#All],[POS]],TB[[#All],[PUNTOS]])</f>
        <v>20</v>
      </c>
      <c r="AD10" s="6">
        <v>2</v>
      </c>
      <c r="AE10" s="6" cm="1">
        <f t="array" ref="AE10">_xlfn.XLOOKUP(AD10,TB[[#All],[POS]],TB[[#All],[PUNTOS]])</f>
        <v>18</v>
      </c>
      <c r="AF10" s="6">
        <v>2</v>
      </c>
      <c r="AG10" s="6" cm="1">
        <f t="array" ref="AG10">_xlfn.XLOOKUP(AF10,TB[[#All],[POS]],TB[[#All],[PUNTOS]])</f>
        <v>18</v>
      </c>
      <c r="AH10" s="6">
        <v>1</v>
      </c>
      <c r="AI10" s="6" cm="1">
        <f t="array" ref="AI10">_xlfn.XLOOKUP(AH10,TB[[#All],[POS]],TB[[#All],[PUNTOS]])</f>
        <v>20</v>
      </c>
      <c r="AJ10" s="6">
        <v>2</v>
      </c>
      <c r="AK10" s="6" cm="1">
        <f t="array" ref="AK10">_xlfn.XLOOKUP(AJ10,TB[[#All],[POS]],TB[[#All],[PUNTOS]])</f>
        <v>18</v>
      </c>
      <c r="AL10" s="9">
        <f t="shared" ref="AL10:AL24" si="4">AC10+AE10+AG10+AI10+AK10</f>
        <v>94</v>
      </c>
      <c r="AM10" s="6">
        <v>1</v>
      </c>
      <c r="AN10" s="6" cm="1">
        <f t="array" ref="AN10">_xlfn.XLOOKUP(AM10,TB[[#All],[POS]],TB[[#All],[PUNTOS]])</f>
        <v>20</v>
      </c>
      <c r="AO10" s="6">
        <v>1</v>
      </c>
      <c r="AP10" s="6" cm="1">
        <f t="array" ref="AP10">_xlfn.XLOOKUP(AO10,TB[[#All],[POS]],TB[[#All],[PUNTOS]])</f>
        <v>20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1</v>
      </c>
      <c r="AV10" s="6" cm="1">
        <f t="array" ref="AV10">_xlfn.XLOOKUP(AU10,TB[[#All],[POS]],TB[[#All],[PUNTOS]])</f>
        <v>20</v>
      </c>
      <c r="AW10" s="9">
        <f t="shared" ref="AW10:AW24" si="5">AN10+AP10+AR10+AT10+AV10</f>
        <v>100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 t="shared" ref="BH10:BH24" si="6"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 t="shared" ref="BS10:BS24" si="7">IFERROR(SUM(BJ10,BL10,BN10,BP10,BR10),0)</f>
        <v>0</v>
      </c>
    </row>
    <row r="11" spans="1:71" ht="16.5" x14ac:dyDescent="0.3">
      <c r="A11" s="6">
        <f t="shared" si="0"/>
        <v>2</v>
      </c>
      <c r="B11" s="6">
        <v>37</v>
      </c>
      <c r="C11" s="7" t="s">
        <v>225</v>
      </c>
      <c r="D11" s="7" t="s">
        <v>9</v>
      </c>
      <c r="E11" s="6">
        <f t="shared" si="1"/>
        <v>324</v>
      </c>
      <c r="F11" s="6">
        <v>4</v>
      </c>
      <c r="G11" s="6" cm="1">
        <f t="array" ref="G11">_xlfn.XLOOKUP(F11,TB[[#All],[POS]],TB[[#All],[PUNTOS]])</f>
        <v>14</v>
      </c>
      <c r="H11" s="6">
        <v>1</v>
      </c>
      <c r="I11" s="6" cm="1">
        <f t="array" ref="I11">_xlfn.XLOOKUP(H11,TB[[#All],[POS]],TB[[#All],[PUNTOS]])</f>
        <v>20</v>
      </c>
      <c r="J11" s="6">
        <v>7</v>
      </c>
      <c r="K11" s="6" cm="1">
        <f t="array" ref="K11">_xlfn.XLOOKUP(J11,TB[[#All],[POS]],TB[[#All],[PUNTOS]])</f>
        <v>9</v>
      </c>
      <c r="L11" s="6">
        <v>1</v>
      </c>
      <c r="M11" s="6" cm="1">
        <f t="array" ref="M11">_xlfn.XLOOKUP(L11,TB[[#All],[POS]],TB[[#All],[PUNTOS]])</f>
        <v>20</v>
      </c>
      <c r="N11" s="6">
        <v>3</v>
      </c>
      <c r="O11" s="6" cm="1">
        <f t="array" ref="O11">_xlfn.XLOOKUP(N11,TB[[#All],[POS]],TB[[#All],[PUNTOS]])</f>
        <v>16</v>
      </c>
      <c r="P11" s="9">
        <f t="shared" si="2"/>
        <v>79</v>
      </c>
      <c r="Q11" s="6">
        <v>1</v>
      </c>
      <c r="R11" s="6" cm="1">
        <f t="array" ref="R11">_xlfn.XLOOKUP(Q11,TB[[#All],[POS]],TB[[#All],[PUNTOS]])</f>
        <v>20</v>
      </c>
      <c r="S11" s="6">
        <v>3</v>
      </c>
      <c r="T11" s="6" cm="1">
        <f t="array" ref="T11">_xlfn.XLOOKUP(S11,TB[[#All],[POS]],TB[[#All],[PUNTOS]])</f>
        <v>16</v>
      </c>
      <c r="U11" s="6">
        <v>3</v>
      </c>
      <c r="V11" s="6" cm="1">
        <f t="array" ref="V11">_xlfn.XLOOKUP(U11,TB[[#All],[POS]],TB[[#All],[PUNTOS]])</f>
        <v>16</v>
      </c>
      <c r="W11" s="6">
        <v>3</v>
      </c>
      <c r="X11" s="6" cm="1">
        <f t="array" ref="X11">_xlfn.XLOOKUP(W11,TB[[#All],[POS]],TB[[#All],[PUNTOS]])</f>
        <v>16</v>
      </c>
      <c r="Y11" s="6">
        <v>2</v>
      </c>
      <c r="Z11" s="6" cm="1">
        <f t="array" ref="Z11">_xlfn.XLOOKUP(Y11,TB[[#All],[POS]],TB[[#All],[PUNTOS]])</f>
        <v>18</v>
      </c>
      <c r="AA11" s="9">
        <f t="shared" si="3"/>
        <v>86</v>
      </c>
      <c r="AB11" s="6">
        <v>2</v>
      </c>
      <c r="AC11" s="6" cm="1">
        <f t="array" ref="AC11">_xlfn.XLOOKUP(AB11,TB[[#All],[POS]],TB[[#All],[PUNTOS]])</f>
        <v>18</v>
      </c>
      <c r="AD11" s="6">
        <v>1</v>
      </c>
      <c r="AE11" s="6" cm="1">
        <f t="array" ref="AE11">_xlfn.XLOOKUP(AD11,TB[[#All],[POS]],TB[[#All],[PUNTOS]])</f>
        <v>20</v>
      </c>
      <c r="AF11" s="6">
        <v>3</v>
      </c>
      <c r="AG11" s="6" cm="1">
        <f t="array" ref="AG11">_xlfn.XLOOKUP(AF11,TB[[#All],[POS]],TB[[#All],[PUNTOS]])</f>
        <v>16</v>
      </c>
      <c r="AH11" s="6">
        <v>3</v>
      </c>
      <c r="AI11" s="6" cm="1">
        <f t="array" ref="AI11">_xlfn.XLOOKUP(AH11,TB[[#All],[POS]],TB[[#All],[PUNTOS]])</f>
        <v>16</v>
      </c>
      <c r="AJ11" s="6">
        <v>1</v>
      </c>
      <c r="AK11" s="6" cm="1">
        <f t="array" ref="AK11">_xlfn.XLOOKUP(AJ11,TB[[#All],[POS]],TB[[#All],[PUNTOS]])</f>
        <v>20</v>
      </c>
      <c r="AL11" s="9">
        <f t="shared" si="4"/>
        <v>90</v>
      </c>
      <c r="AM11" s="6">
        <v>2</v>
      </c>
      <c r="AN11" s="6" cm="1">
        <f t="array" ref="AN11">_xlfn.XLOOKUP(AM11,TB[[#All],[POS]],TB[[#All],[PUNTOS]])</f>
        <v>18</v>
      </c>
      <c r="AO11" s="6">
        <v>5</v>
      </c>
      <c r="AP11" s="6" cm="1">
        <f t="array" ref="AP11">_xlfn.XLOOKUP(AO11,TB[[#All],[POS]],TB[[#All],[PUNTOS]])</f>
        <v>12</v>
      </c>
      <c r="AQ11" s="6">
        <v>2</v>
      </c>
      <c r="AR11" s="6" cm="1">
        <f t="array" ref="AR11">_xlfn.XLOOKUP(AQ11,TB[[#All],[POS]],TB[[#All],[PUNTOS]])</f>
        <v>18</v>
      </c>
      <c r="AS11" s="6">
        <v>13</v>
      </c>
      <c r="AT11" s="6" cm="1">
        <f t="array" ref="AT11">_xlfn.XLOOKUP(AS11,TB[[#All],[POS]],TB[[#All],[PUNTOS]])</f>
        <v>3</v>
      </c>
      <c r="AU11" s="6">
        <v>2</v>
      </c>
      <c r="AV11" s="6" cm="1">
        <f t="array" ref="AV11">_xlfn.XLOOKUP(AU11,TB[[#All],[POS]],TB[[#All],[PUNTOS]])</f>
        <v>18</v>
      </c>
      <c r="AW11" s="9">
        <f t="shared" si="5"/>
        <v>69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 t="shared" si="6"/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 t="shared" si="7"/>
        <v>0</v>
      </c>
    </row>
    <row r="12" spans="1:71" ht="16.5" x14ac:dyDescent="0.3">
      <c r="A12" s="6">
        <f t="shared" si="0"/>
        <v>3</v>
      </c>
      <c r="B12" s="6">
        <v>124</v>
      </c>
      <c r="C12" s="7" t="s">
        <v>226</v>
      </c>
      <c r="D12" s="7" t="s">
        <v>125</v>
      </c>
      <c r="E12" s="6">
        <f t="shared" si="1"/>
        <v>256</v>
      </c>
      <c r="F12" s="6">
        <v>6</v>
      </c>
      <c r="G12" s="6" cm="1">
        <f t="array" ref="G12">_xlfn.XLOOKUP(F12,TB[[#All],[POS]],TB[[#All],[PUNTOS]])</f>
        <v>10</v>
      </c>
      <c r="H12" s="6">
        <v>5</v>
      </c>
      <c r="I12" s="6" cm="1">
        <f t="array" ref="I12">_xlfn.XLOOKUP(H12,TB[[#All],[POS]],TB[[#All],[PUNTOS]])</f>
        <v>12</v>
      </c>
      <c r="J12" s="6">
        <v>1</v>
      </c>
      <c r="K12" s="6" cm="1">
        <f t="array" ref="K12">_xlfn.XLOOKUP(J12,TB[[#All],[POS]],TB[[#All],[PUNTOS]])</f>
        <v>20</v>
      </c>
      <c r="L12" s="6">
        <v>3</v>
      </c>
      <c r="M12" s="6" cm="1">
        <f t="array" ref="M12">_xlfn.XLOOKUP(L12,TB[[#All],[POS]],TB[[#All],[PUNTOS]])</f>
        <v>16</v>
      </c>
      <c r="N12" s="6">
        <v>10</v>
      </c>
      <c r="O12" s="6" cm="1">
        <f t="array" ref="O12">_xlfn.XLOOKUP(N12,TB[[#All],[POS]],TB[[#All],[PUNTOS]])</f>
        <v>6</v>
      </c>
      <c r="P12" s="9">
        <f t="shared" si="2"/>
        <v>64</v>
      </c>
      <c r="Q12" s="6">
        <v>9</v>
      </c>
      <c r="R12" s="6" cm="1">
        <f t="array" ref="R12">_xlfn.XLOOKUP(Q12,TB[[#All],[POS]],TB[[#All],[PUNTOS]])</f>
        <v>7</v>
      </c>
      <c r="S12" s="6">
        <v>7</v>
      </c>
      <c r="T12" s="6" cm="1">
        <f t="array" ref="T12">_xlfn.XLOOKUP(S12,TB[[#All],[POS]],TB[[#All],[PUNTOS]])</f>
        <v>9</v>
      </c>
      <c r="U12" s="6">
        <v>2</v>
      </c>
      <c r="V12" s="6" cm="1">
        <f t="array" ref="V12">_xlfn.XLOOKUP(U12,TB[[#All],[POS]],TB[[#All],[PUNTOS]])</f>
        <v>18</v>
      </c>
      <c r="W12" s="6">
        <v>2</v>
      </c>
      <c r="X12" s="6" cm="1">
        <f t="array" ref="X12">_xlfn.XLOOKUP(W12,TB[[#All],[POS]],TB[[#All],[PUNTOS]])</f>
        <v>18</v>
      </c>
      <c r="Y12" s="6">
        <v>5</v>
      </c>
      <c r="Z12" s="6" cm="1">
        <f t="array" ref="Z12">_xlfn.XLOOKUP(Y12,TB[[#All],[POS]],TB[[#All],[PUNTOS]])</f>
        <v>12</v>
      </c>
      <c r="AA12" s="9">
        <f t="shared" si="3"/>
        <v>64</v>
      </c>
      <c r="AB12" s="6">
        <v>10</v>
      </c>
      <c r="AC12" s="6" cm="1">
        <f t="array" ref="AC12">_xlfn.XLOOKUP(AB12,TB[[#All],[POS]],TB[[#All],[PUNTOS]])</f>
        <v>6</v>
      </c>
      <c r="AD12" s="6">
        <v>4</v>
      </c>
      <c r="AE12" s="6" cm="1">
        <f t="array" ref="AE12">_xlfn.XLOOKUP(AD12,TB[[#All],[POS]],TB[[#All],[PUNTOS]])</f>
        <v>14</v>
      </c>
      <c r="AF12" s="6">
        <v>1</v>
      </c>
      <c r="AG12" s="6" cm="1">
        <f t="array" ref="AG12">_xlfn.XLOOKUP(AF12,TB[[#All],[POS]],TB[[#All],[PUNTOS]])</f>
        <v>20</v>
      </c>
      <c r="AH12" s="6">
        <v>8</v>
      </c>
      <c r="AI12" s="6" cm="1">
        <f t="array" ref="AI12">_xlfn.XLOOKUP(AH12,TB[[#All],[POS]],TB[[#All],[PUNTOS]])</f>
        <v>8</v>
      </c>
      <c r="AJ12" s="6">
        <v>3</v>
      </c>
      <c r="AK12" s="6" cm="1">
        <f t="array" ref="AK12">_xlfn.XLOOKUP(AJ12,TB[[#All],[POS]],TB[[#All],[PUNTOS]])</f>
        <v>16</v>
      </c>
      <c r="AL12" s="9">
        <f t="shared" si="4"/>
        <v>64</v>
      </c>
      <c r="AM12" s="6">
        <v>10</v>
      </c>
      <c r="AN12" s="6" cm="1">
        <f t="array" ref="AN12">_xlfn.XLOOKUP(AM12,TB[[#All],[POS]],TB[[#All],[PUNTOS]])</f>
        <v>6</v>
      </c>
      <c r="AO12" s="6">
        <v>3</v>
      </c>
      <c r="AP12" s="6" cm="1">
        <f t="array" ref="AP12">_xlfn.XLOOKUP(AO12,TB[[#All],[POS]],TB[[#All],[PUNTOS]])</f>
        <v>16</v>
      </c>
      <c r="AQ12" s="6">
        <v>6</v>
      </c>
      <c r="AR12" s="6" cm="1">
        <f t="array" ref="AR12">_xlfn.XLOOKUP(AQ12,TB[[#All],[POS]],TB[[#All],[PUNTOS]])</f>
        <v>10</v>
      </c>
      <c r="AS12" s="6">
        <v>2</v>
      </c>
      <c r="AT12" s="6" cm="1">
        <f t="array" ref="AT12">_xlfn.XLOOKUP(AS12,TB[[#All],[POS]],TB[[#All],[PUNTOS]])</f>
        <v>18</v>
      </c>
      <c r="AU12" s="6">
        <v>4</v>
      </c>
      <c r="AV12" s="6" cm="1">
        <f t="array" ref="AV12">_xlfn.XLOOKUP(AU12,TB[[#All],[POS]],TB[[#All],[PUNTOS]])</f>
        <v>14</v>
      </c>
      <c r="AW12" s="9">
        <f t="shared" si="5"/>
        <v>64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 t="shared" si="6"/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 t="shared" si="7"/>
        <v>0</v>
      </c>
    </row>
    <row r="13" spans="1:71" ht="16.5" x14ac:dyDescent="0.3">
      <c r="A13" s="6">
        <f t="shared" si="0"/>
        <v>4</v>
      </c>
      <c r="B13" s="6">
        <v>38</v>
      </c>
      <c r="C13" s="7" t="s">
        <v>227</v>
      </c>
      <c r="D13" s="7" t="s">
        <v>9</v>
      </c>
      <c r="E13" s="6">
        <f t="shared" si="1"/>
        <v>241</v>
      </c>
      <c r="F13" s="6">
        <v>3</v>
      </c>
      <c r="G13" s="6" cm="1">
        <f t="array" ref="G13">_xlfn.XLOOKUP(F13,TB[[#All],[POS]],TB[[#All],[PUNTOS]])</f>
        <v>16</v>
      </c>
      <c r="H13" s="6">
        <v>3</v>
      </c>
      <c r="I13" s="6" cm="1">
        <f t="array" ref="I13">_xlfn.XLOOKUP(H13,TB[[#All],[POS]],TB[[#All],[PUNTOS]])</f>
        <v>16</v>
      </c>
      <c r="J13" s="6">
        <v>10</v>
      </c>
      <c r="K13" s="6" cm="1">
        <f t="array" ref="K13">_xlfn.XLOOKUP(J13,TB[[#All],[POS]],TB[[#All],[PUNTOS]])</f>
        <v>6</v>
      </c>
      <c r="L13" s="8"/>
      <c r="M13" s="8"/>
      <c r="N13" s="6">
        <v>7</v>
      </c>
      <c r="O13" s="6" cm="1">
        <f t="array" ref="O13">_xlfn.XLOOKUP(N13,TB[[#All],[POS]],TB[[#All],[PUNTOS]])</f>
        <v>9</v>
      </c>
      <c r="P13" s="9">
        <f t="shared" si="2"/>
        <v>47</v>
      </c>
      <c r="Q13" s="6">
        <v>3</v>
      </c>
      <c r="R13" s="6" cm="1">
        <f t="array" ref="R13">_xlfn.XLOOKUP(Q13,TB[[#All],[POS]],TB[[#All],[PUNTOS]])</f>
        <v>16</v>
      </c>
      <c r="S13" s="6">
        <v>2</v>
      </c>
      <c r="T13" s="6" cm="1">
        <f t="array" ref="T13">_xlfn.XLOOKUP(S13,TB[[#All],[POS]],TB[[#All],[PUNTOS]])</f>
        <v>18</v>
      </c>
      <c r="U13" s="6">
        <v>6</v>
      </c>
      <c r="V13" s="6" cm="1">
        <f t="array" ref="V13">_xlfn.XLOOKUP(U13,TB[[#All],[POS]],TB[[#All],[PUNTOS]])</f>
        <v>10</v>
      </c>
      <c r="W13" s="6">
        <v>6</v>
      </c>
      <c r="X13" s="6" cm="1">
        <f t="array" ref="X13">_xlfn.XLOOKUP(W13,TB[[#All],[POS]],TB[[#All],[PUNTOS]])</f>
        <v>10</v>
      </c>
      <c r="Y13" s="6">
        <v>3</v>
      </c>
      <c r="Z13" s="6" cm="1">
        <f t="array" ref="Z13">_xlfn.XLOOKUP(Y13,TB[[#All],[POS]],TB[[#All],[PUNTOS]])</f>
        <v>16</v>
      </c>
      <c r="AA13" s="9">
        <f t="shared" si="3"/>
        <v>70</v>
      </c>
      <c r="AB13" s="6">
        <v>5</v>
      </c>
      <c r="AC13" s="6" cm="1">
        <f t="array" ref="AC13">_xlfn.XLOOKUP(AB13,TB[[#All],[POS]],TB[[#All],[PUNTOS]])</f>
        <v>12</v>
      </c>
      <c r="AD13" s="6">
        <v>3</v>
      </c>
      <c r="AE13" s="6" cm="1">
        <f t="array" ref="AE13">_xlfn.XLOOKUP(AD13,TB[[#All],[POS]],TB[[#All],[PUNTOS]])</f>
        <v>16</v>
      </c>
      <c r="AF13" s="6">
        <v>7</v>
      </c>
      <c r="AG13" s="6" cm="1">
        <f t="array" ref="AG13">_xlfn.XLOOKUP(AF13,TB[[#All],[POS]],TB[[#All],[PUNTOS]])</f>
        <v>9</v>
      </c>
      <c r="AH13" s="6">
        <v>2</v>
      </c>
      <c r="AI13" s="6" cm="1">
        <f t="array" ref="AI13">_xlfn.XLOOKUP(AH13,TB[[#All],[POS]],TB[[#All],[PUNTOS]])</f>
        <v>18</v>
      </c>
      <c r="AJ13" s="6">
        <v>4</v>
      </c>
      <c r="AK13" s="6" cm="1">
        <f t="array" ref="AK13">_xlfn.XLOOKUP(AJ13,TB[[#All],[POS]],TB[[#All],[PUNTOS]])</f>
        <v>14</v>
      </c>
      <c r="AL13" s="9">
        <f t="shared" si="4"/>
        <v>69</v>
      </c>
      <c r="AM13" s="6">
        <v>4</v>
      </c>
      <c r="AN13" s="6" cm="1">
        <f t="array" ref="AN13">_xlfn.XLOOKUP(AM13,TB[[#All],[POS]],TB[[#All],[PUNTOS]])</f>
        <v>14</v>
      </c>
      <c r="AO13" s="6">
        <v>11</v>
      </c>
      <c r="AP13" s="6" cm="1">
        <f t="array" ref="AP13">_xlfn.XLOOKUP(AO13,TB[[#All],[POS]],TB[[#All],[PUNTOS]])</f>
        <v>5</v>
      </c>
      <c r="AQ13" s="6">
        <v>5</v>
      </c>
      <c r="AR13" s="6" cm="1">
        <f t="array" ref="AR13">_xlfn.XLOOKUP(AQ13,TB[[#All],[POS]],TB[[#All],[PUNTOS]])</f>
        <v>12</v>
      </c>
      <c r="AS13" s="6">
        <v>4</v>
      </c>
      <c r="AT13" s="6" cm="1">
        <f t="array" ref="AT13">_xlfn.XLOOKUP(AS13,TB[[#All],[POS]],TB[[#All],[PUNTOS]])</f>
        <v>14</v>
      </c>
      <c r="AU13" s="6">
        <v>6</v>
      </c>
      <c r="AV13" s="6" cm="1">
        <f t="array" ref="AV13">_xlfn.XLOOKUP(AU13,TB[[#All],[POS]],TB[[#All],[PUNTOS]])</f>
        <v>10</v>
      </c>
      <c r="AW13" s="9">
        <f t="shared" si="5"/>
        <v>55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 t="shared" si="6"/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 t="shared" si="7"/>
        <v>0</v>
      </c>
    </row>
    <row r="14" spans="1:71" ht="16.5" x14ac:dyDescent="0.3">
      <c r="A14" s="6">
        <f t="shared" si="0"/>
        <v>5</v>
      </c>
      <c r="B14" s="6">
        <v>36</v>
      </c>
      <c r="C14" s="7" t="s">
        <v>228</v>
      </c>
      <c r="D14" s="7" t="s">
        <v>9</v>
      </c>
      <c r="E14" s="6">
        <f t="shared" si="1"/>
        <v>166</v>
      </c>
      <c r="F14" s="6">
        <v>9</v>
      </c>
      <c r="G14" s="6" cm="1">
        <f t="array" ref="G14">_xlfn.XLOOKUP(F14,TB[[#All],[POS]],TB[[#All],[PUNTOS]])</f>
        <v>7</v>
      </c>
      <c r="H14" s="6">
        <v>4</v>
      </c>
      <c r="I14" s="6" cm="1">
        <f t="array" ref="I14">_xlfn.XLOOKUP(H14,TB[[#All],[POS]],TB[[#All],[PUNTOS]])</f>
        <v>14</v>
      </c>
      <c r="J14" s="6">
        <v>3</v>
      </c>
      <c r="K14" s="6" cm="1">
        <f t="array" ref="K14">_xlfn.XLOOKUP(J14,TB[[#All],[POS]],TB[[#All],[PUNTOS]])</f>
        <v>16</v>
      </c>
      <c r="L14" s="6">
        <v>6</v>
      </c>
      <c r="M14" s="6" cm="1">
        <f t="array" ref="M14">_xlfn.XLOOKUP(L14,TB[[#All],[POS]],TB[[#All],[PUNTOS]])</f>
        <v>10</v>
      </c>
      <c r="N14" s="6">
        <v>5</v>
      </c>
      <c r="O14" s="6" cm="1">
        <f t="array" ref="O14">_xlfn.XLOOKUP(N14,TB[[#All],[POS]],TB[[#All],[PUNTOS]])</f>
        <v>12</v>
      </c>
      <c r="P14" s="9">
        <f t="shared" si="2"/>
        <v>59</v>
      </c>
      <c r="Q14" s="6">
        <v>8</v>
      </c>
      <c r="R14" s="6" cm="1">
        <f t="array" ref="R14">_xlfn.XLOOKUP(Q14,TB[[#All],[POS]],TB[[#All],[PUNTOS]])</f>
        <v>8</v>
      </c>
      <c r="S14" s="6">
        <v>5</v>
      </c>
      <c r="T14" s="6" cm="1">
        <f t="array" ref="T14">_xlfn.XLOOKUP(S14,TB[[#All],[POS]],TB[[#All],[PUNTOS]])</f>
        <v>12</v>
      </c>
      <c r="U14" s="6">
        <v>11</v>
      </c>
      <c r="V14" s="6" cm="1">
        <f t="array" ref="V14">_xlfn.XLOOKUP(U14,TB[[#All],[POS]],TB[[#All],[PUNTOS]])</f>
        <v>5</v>
      </c>
      <c r="W14" s="6">
        <v>9</v>
      </c>
      <c r="X14" s="6" cm="1">
        <f t="array" ref="X14">_xlfn.XLOOKUP(W14,TB[[#All],[POS]],TB[[#All],[PUNTOS]])</f>
        <v>7</v>
      </c>
      <c r="Y14" s="6">
        <v>6</v>
      </c>
      <c r="Z14" s="6" cm="1">
        <f t="array" ref="Z14">_xlfn.XLOOKUP(Y14,TB[[#All],[POS]],TB[[#All],[PUNTOS]])</f>
        <v>10</v>
      </c>
      <c r="AA14" s="9">
        <f t="shared" si="3"/>
        <v>42</v>
      </c>
      <c r="AB14" s="6">
        <v>7</v>
      </c>
      <c r="AC14" s="6" cm="1">
        <f t="array" ref="AC14">_xlfn.XLOOKUP(AB14,TB[[#All],[POS]],TB[[#All],[PUNTOS]])</f>
        <v>9</v>
      </c>
      <c r="AD14" s="6">
        <v>5</v>
      </c>
      <c r="AE14" s="6" cm="1">
        <f t="array" ref="AE14">_xlfn.XLOOKUP(AD14,TB[[#All],[POS]],TB[[#All],[PUNTOS]])</f>
        <v>12</v>
      </c>
      <c r="AF14" s="6">
        <v>5</v>
      </c>
      <c r="AG14" s="6" cm="1">
        <f t="array" ref="AG14">_xlfn.XLOOKUP(AF14,TB[[#All],[POS]],TB[[#All],[PUNTOS]])</f>
        <v>12</v>
      </c>
      <c r="AH14" s="6">
        <v>9</v>
      </c>
      <c r="AI14" s="6" cm="1">
        <f t="array" ref="AI14">_xlfn.XLOOKUP(AH14,TB[[#All],[POS]],TB[[#All],[PUNTOS]])</f>
        <v>7</v>
      </c>
      <c r="AJ14" s="6">
        <v>7</v>
      </c>
      <c r="AK14" s="6" cm="1">
        <f t="array" ref="AK14">_xlfn.XLOOKUP(AJ14,TB[[#All],[POS]],TB[[#All],[PUNTOS]])</f>
        <v>9</v>
      </c>
      <c r="AL14" s="9">
        <f t="shared" si="4"/>
        <v>49</v>
      </c>
      <c r="AM14" s="6">
        <v>12</v>
      </c>
      <c r="AN14" s="6" cm="1">
        <f t="array" ref="AN14">_xlfn.XLOOKUP(AM14,TB[[#All],[POS]],TB[[#All],[PUNTOS]])</f>
        <v>4</v>
      </c>
      <c r="AO14" s="6">
        <v>15</v>
      </c>
      <c r="AP14" s="6" cm="1">
        <f t="array" ref="AP14">_xlfn.XLOOKUP(AO14,TB[[#All],[POS]],TB[[#All],[PUNTOS]])</f>
        <v>1</v>
      </c>
      <c r="AQ14" s="6">
        <v>11</v>
      </c>
      <c r="AR14" s="6" cm="1">
        <f t="array" ref="AR14">_xlfn.XLOOKUP(AQ14,TB[[#All],[POS]],TB[[#All],[PUNTOS]])</f>
        <v>5</v>
      </c>
      <c r="AS14" s="6">
        <v>12</v>
      </c>
      <c r="AT14" s="6" cm="1">
        <f t="array" ref="AT14">_xlfn.XLOOKUP(AS14,TB[[#All],[POS]],TB[[#All],[PUNTOS]])</f>
        <v>4</v>
      </c>
      <c r="AU14" s="6">
        <v>14</v>
      </c>
      <c r="AV14" s="6" cm="1">
        <f t="array" ref="AV14">_xlfn.XLOOKUP(AU14,TB[[#All],[POS]],TB[[#All],[PUNTOS]])</f>
        <v>2</v>
      </c>
      <c r="AW14" s="9">
        <f t="shared" si="5"/>
        <v>16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9">
        <f t="shared" si="6"/>
        <v>0</v>
      </c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9">
        <f t="shared" si="7"/>
        <v>0</v>
      </c>
    </row>
    <row r="15" spans="1:71" ht="16.5" x14ac:dyDescent="0.3">
      <c r="A15" s="6">
        <f t="shared" si="0"/>
        <v>6</v>
      </c>
      <c r="B15" s="6">
        <v>174</v>
      </c>
      <c r="C15" s="7" t="s">
        <v>229</v>
      </c>
      <c r="D15" s="7" t="s">
        <v>15</v>
      </c>
      <c r="E15" s="6">
        <f t="shared" si="1"/>
        <v>148</v>
      </c>
      <c r="F15" s="6">
        <v>11</v>
      </c>
      <c r="G15" s="6" cm="1">
        <f t="array" ref="G15">_xlfn.XLOOKUP(F15,TB[[#All],[POS]],TB[[#All],[PUNTOS]])</f>
        <v>5</v>
      </c>
      <c r="H15" s="6">
        <v>8</v>
      </c>
      <c r="I15" s="6" cm="1">
        <f t="array" ref="I15">_xlfn.XLOOKUP(H15,TB[[#All],[POS]],TB[[#All],[PUNTOS]])</f>
        <v>8</v>
      </c>
      <c r="J15" s="6">
        <v>11</v>
      </c>
      <c r="K15" s="6" cm="1">
        <f t="array" ref="K15">_xlfn.XLOOKUP(J15,TB[[#All],[POS]],TB[[#All],[PUNTOS]])</f>
        <v>5</v>
      </c>
      <c r="L15" s="6">
        <v>8</v>
      </c>
      <c r="M15" s="6" cm="1">
        <f t="array" ref="M15">_xlfn.XLOOKUP(L15,TB[[#All],[POS]],TB[[#All],[PUNTOS]])</f>
        <v>8</v>
      </c>
      <c r="N15" s="6">
        <v>12</v>
      </c>
      <c r="O15" s="6" cm="1">
        <f t="array" ref="O15">_xlfn.XLOOKUP(N15,TB[[#All],[POS]],TB[[#All],[PUNTOS]])</f>
        <v>4</v>
      </c>
      <c r="P15" s="9">
        <f t="shared" si="2"/>
        <v>30</v>
      </c>
      <c r="Q15" s="6">
        <v>7</v>
      </c>
      <c r="R15" s="6" cm="1">
        <f t="array" ref="R15">_xlfn.XLOOKUP(Q15,TB[[#All],[POS]],TB[[#All],[PUNTOS]])</f>
        <v>9</v>
      </c>
      <c r="S15" s="6">
        <v>9</v>
      </c>
      <c r="T15" s="6" cm="1">
        <f t="array" ref="T15">_xlfn.XLOOKUP(S15,TB[[#All],[POS]],TB[[#All],[PUNTOS]])</f>
        <v>7</v>
      </c>
      <c r="U15" s="6">
        <v>4</v>
      </c>
      <c r="V15" s="6" cm="1">
        <f t="array" ref="V15">_xlfn.XLOOKUP(U15,TB[[#All],[POS]],TB[[#All],[PUNTOS]])</f>
        <v>14</v>
      </c>
      <c r="W15" s="6">
        <v>7</v>
      </c>
      <c r="X15" s="6" cm="1">
        <f t="array" ref="X15">_xlfn.XLOOKUP(W15,TB[[#All],[POS]],TB[[#All],[PUNTOS]])</f>
        <v>9</v>
      </c>
      <c r="Y15" s="6">
        <v>10</v>
      </c>
      <c r="Z15" s="6" cm="1">
        <f t="array" ref="Z15">_xlfn.XLOOKUP(Y15,TB[[#All],[POS]],TB[[#All],[PUNTOS]])</f>
        <v>6</v>
      </c>
      <c r="AA15" s="9">
        <f t="shared" si="3"/>
        <v>45</v>
      </c>
      <c r="AB15" s="6">
        <v>8</v>
      </c>
      <c r="AC15" s="6" cm="1">
        <f t="array" ref="AC15">_xlfn.XLOOKUP(AB15,TB[[#All],[POS]],TB[[#All],[PUNTOS]])</f>
        <v>8</v>
      </c>
      <c r="AD15" s="6">
        <v>9</v>
      </c>
      <c r="AE15" s="6" cm="1">
        <f t="array" ref="AE15">_xlfn.XLOOKUP(AD15,TB[[#All],[POS]],TB[[#All],[PUNTOS]])</f>
        <v>7</v>
      </c>
      <c r="AF15" s="6">
        <v>4</v>
      </c>
      <c r="AG15" s="6" cm="1">
        <f t="array" ref="AG15">_xlfn.XLOOKUP(AF15,TB[[#All],[POS]],TB[[#All],[PUNTOS]])</f>
        <v>14</v>
      </c>
      <c r="AH15" s="6">
        <v>10</v>
      </c>
      <c r="AI15" s="6" cm="1">
        <f t="array" ref="AI15">_xlfn.XLOOKUP(AH15,TB[[#All],[POS]],TB[[#All],[PUNTOS]])</f>
        <v>6</v>
      </c>
      <c r="AJ15" s="6">
        <v>9</v>
      </c>
      <c r="AK15" s="6" cm="1">
        <f t="array" ref="AK15">_xlfn.XLOOKUP(AJ15,TB[[#All],[POS]],TB[[#All],[PUNTOS]])</f>
        <v>7</v>
      </c>
      <c r="AL15" s="9">
        <f t="shared" si="4"/>
        <v>42</v>
      </c>
      <c r="AM15" s="6">
        <v>13</v>
      </c>
      <c r="AN15" s="6" cm="1">
        <f t="array" ref="AN15">_xlfn.XLOOKUP(AM15,TB[[#All],[POS]],TB[[#All],[PUNTOS]])</f>
        <v>3</v>
      </c>
      <c r="AO15" s="6">
        <v>7</v>
      </c>
      <c r="AP15" s="6" cm="1">
        <f t="array" ref="AP15">_xlfn.XLOOKUP(AO15,TB[[#All],[POS]],TB[[#All],[PUNTOS]])</f>
        <v>9</v>
      </c>
      <c r="AQ15" s="6">
        <v>9</v>
      </c>
      <c r="AR15" s="6" cm="1">
        <f t="array" ref="AR15">_xlfn.XLOOKUP(AQ15,TB[[#All],[POS]],TB[[#All],[PUNTOS]])</f>
        <v>7</v>
      </c>
      <c r="AS15" s="6">
        <v>9</v>
      </c>
      <c r="AT15" s="6" cm="1">
        <f t="array" ref="AT15">_xlfn.XLOOKUP(AS15,TB[[#All],[POS]],TB[[#All],[PUNTOS]])</f>
        <v>7</v>
      </c>
      <c r="AU15" s="6">
        <v>11</v>
      </c>
      <c r="AV15" s="6" cm="1">
        <f t="array" ref="AV15">_xlfn.XLOOKUP(AU15,TB[[#All],[POS]],TB[[#All],[PUNTOS]])</f>
        <v>5</v>
      </c>
      <c r="AW15" s="9">
        <f t="shared" si="5"/>
        <v>31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9">
        <f t="shared" si="6"/>
        <v>0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9">
        <f t="shared" si="7"/>
        <v>0</v>
      </c>
    </row>
    <row r="16" spans="1:71" ht="16.5" x14ac:dyDescent="0.3">
      <c r="A16" s="6">
        <f t="shared" si="0"/>
        <v>7</v>
      </c>
      <c r="B16" s="6">
        <v>92</v>
      </c>
      <c r="C16" s="7" t="s">
        <v>230</v>
      </c>
      <c r="D16" s="7" t="s">
        <v>26</v>
      </c>
      <c r="E16" s="6">
        <f t="shared" si="1"/>
        <v>132</v>
      </c>
      <c r="F16" s="6">
        <v>5</v>
      </c>
      <c r="G16" s="6" cm="1">
        <f t="array" ref="G16">_xlfn.XLOOKUP(F16,TB[[#All],[POS]],TB[[#All],[PUNTOS]])</f>
        <v>12</v>
      </c>
      <c r="H16" s="6">
        <v>7</v>
      </c>
      <c r="I16" s="6" cm="1">
        <f t="array" ref="I16">_xlfn.XLOOKUP(H16,TB[[#All],[POS]],TB[[#All],[PUNTOS]])</f>
        <v>9</v>
      </c>
      <c r="J16" s="6">
        <v>4</v>
      </c>
      <c r="K16" s="6" cm="1">
        <f t="array" ref="K16">_xlfn.XLOOKUP(J16,TB[[#All],[POS]],TB[[#All],[PUNTOS]])</f>
        <v>14</v>
      </c>
      <c r="L16" s="6">
        <v>7</v>
      </c>
      <c r="M16" s="6" cm="1">
        <f t="array" ref="M16">_xlfn.XLOOKUP(L16,TB[[#All],[POS]],TB[[#All],[PUNTOS]])</f>
        <v>9</v>
      </c>
      <c r="N16" s="6">
        <v>6</v>
      </c>
      <c r="O16" s="6" cm="1">
        <f t="array" ref="O16">_xlfn.XLOOKUP(N16,TB[[#All],[POS]],TB[[#All],[PUNTOS]])</f>
        <v>10</v>
      </c>
      <c r="P16" s="9">
        <f t="shared" si="2"/>
        <v>54</v>
      </c>
      <c r="Q16" s="6">
        <v>5</v>
      </c>
      <c r="R16" s="6" cm="1">
        <f t="array" ref="R16">_xlfn.XLOOKUP(Q16,TB[[#All],[POS]],TB[[#All],[PUNTOS]])</f>
        <v>12</v>
      </c>
      <c r="S16" s="6">
        <v>6</v>
      </c>
      <c r="T16" s="6" cm="1">
        <f t="array" ref="T16">_xlfn.XLOOKUP(S16,TB[[#All],[POS]],TB[[#All],[PUNTOS]])</f>
        <v>10</v>
      </c>
      <c r="U16" s="6">
        <v>12</v>
      </c>
      <c r="V16" s="6" cm="1">
        <f t="array" ref="V16">_xlfn.XLOOKUP(U16,TB[[#All],[POS]],TB[[#All],[PUNTOS]])</f>
        <v>4</v>
      </c>
      <c r="W16" s="6">
        <v>8</v>
      </c>
      <c r="X16" s="6" cm="1">
        <f t="array" ref="X16">_xlfn.XLOOKUP(W16,TB[[#All],[POS]],TB[[#All],[PUNTOS]])</f>
        <v>8</v>
      </c>
      <c r="Y16" s="6">
        <v>8</v>
      </c>
      <c r="Z16" s="6" cm="1">
        <f t="array" ref="Z16">_xlfn.XLOOKUP(Y16,TB[[#All],[POS]],TB[[#All],[PUNTOS]])</f>
        <v>8</v>
      </c>
      <c r="AA16" s="9">
        <f t="shared" si="3"/>
        <v>42</v>
      </c>
      <c r="AB16" s="6">
        <v>6</v>
      </c>
      <c r="AC16" s="6" cm="1">
        <f t="array" ref="AC16">_xlfn.XLOOKUP(AB16,TB[[#All],[POS]],TB[[#All],[PUNTOS]])</f>
        <v>10</v>
      </c>
      <c r="AD16" s="8"/>
      <c r="AE16" s="8"/>
      <c r="AF16" s="6">
        <v>9</v>
      </c>
      <c r="AG16" s="6" cm="1">
        <f t="array" ref="AG16">_xlfn.XLOOKUP(AF16,TB[[#All],[POS]],TB[[#All],[PUNTOS]])</f>
        <v>7</v>
      </c>
      <c r="AH16" s="6">
        <v>7</v>
      </c>
      <c r="AI16" s="6" cm="1">
        <f t="array" ref="AI16">_xlfn.XLOOKUP(AH16,TB[[#All],[POS]],TB[[#All],[PUNTOS]])</f>
        <v>9</v>
      </c>
      <c r="AJ16" s="6">
        <v>6</v>
      </c>
      <c r="AK16" s="6" cm="1">
        <f t="array" ref="AK16">_xlfn.XLOOKUP(AJ16,TB[[#All],[POS]],TB[[#All],[PUNTOS]])</f>
        <v>10</v>
      </c>
      <c r="AL16" s="9">
        <f t="shared" si="4"/>
        <v>36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9">
        <f t="shared" si="5"/>
        <v>0</v>
      </c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9">
        <f t="shared" si="6"/>
        <v>0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9">
        <f t="shared" si="7"/>
        <v>0</v>
      </c>
    </row>
    <row r="17" spans="1:71" ht="16.5" x14ac:dyDescent="0.3">
      <c r="A17" s="6">
        <f t="shared" si="0"/>
        <v>8</v>
      </c>
      <c r="B17" s="6">
        <v>223</v>
      </c>
      <c r="C17" s="7" t="s">
        <v>231</v>
      </c>
      <c r="D17" s="7" t="s">
        <v>15</v>
      </c>
      <c r="E17" s="6">
        <f t="shared" si="1"/>
        <v>132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9">
        <f t="shared" si="2"/>
        <v>0</v>
      </c>
      <c r="Q17" s="6">
        <v>4</v>
      </c>
      <c r="R17" s="6" cm="1">
        <f t="array" ref="R17">_xlfn.XLOOKUP(Q17,TB[[#All],[POS]],TB[[#All],[PUNTOS]])</f>
        <v>14</v>
      </c>
      <c r="S17" s="6">
        <v>8</v>
      </c>
      <c r="T17" s="6" cm="1">
        <f t="array" ref="T17">_xlfn.XLOOKUP(S17,TB[[#All],[POS]],TB[[#All],[PUNTOS]])</f>
        <v>8</v>
      </c>
      <c r="U17" s="6">
        <v>7</v>
      </c>
      <c r="V17" s="6" cm="1">
        <f t="array" ref="V17">_xlfn.XLOOKUP(U17,TB[[#All],[POS]],TB[[#All],[PUNTOS]])</f>
        <v>9</v>
      </c>
      <c r="W17" s="6">
        <v>5</v>
      </c>
      <c r="X17" s="6" cm="1">
        <f t="array" ref="X17">_xlfn.XLOOKUP(W17,TB[[#All],[POS]],TB[[#All],[PUNTOS]])</f>
        <v>12</v>
      </c>
      <c r="Y17" s="6">
        <v>7</v>
      </c>
      <c r="Z17" s="6" cm="1">
        <f t="array" ref="Z17">_xlfn.XLOOKUP(Y17,TB[[#All],[POS]],TB[[#All],[PUNTOS]])</f>
        <v>9</v>
      </c>
      <c r="AA17" s="9">
        <f t="shared" si="3"/>
        <v>52</v>
      </c>
      <c r="AB17" s="6">
        <v>3</v>
      </c>
      <c r="AC17" s="6" cm="1">
        <f t="array" ref="AC17">_xlfn.XLOOKUP(AB17,TB[[#All],[POS]],TB[[#All],[PUNTOS]])</f>
        <v>16</v>
      </c>
      <c r="AD17" s="6">
        <v>7</v>
      </c>
      <c r="AE17" s="6" cm="1">
        <f t="array" ref="AE17">_xlfn.XLOOKUP(AD17,TB[[#All],[POS]],TB[[#All],[PUNTOS]])</f>
        <v>9</v>
      </c>
      <c r="AF17" s="6">
        <v>11</v>
      </c>
      <c r="AG17" s="6" cm="1">
        <f t="array" ref="AG17">_xlfn.XLOOKUP(AF17,TB[[#All],[POS]],TB[[#All],[PUNTOS]])</f>
        <v>5</v>
      </c>
      <c r="AH17" s="6">
        <v>6</v>
      </c>
      <c r="AI17" s="6" cm="1">
        <f t="array" ref="AI17">_xlfn.XLOOKUP(AH17,TB[[#All],[POS]],TB[[#All],[PUNTOS]])</f>
        <v>10</v>
      </c>
      <c r="AJ17" s="6">
        <v>8</v>
      </c>
      <c r="AK17" s="6" cm="1">
        <f t="array" ref="AK17">_xlfn.XLOOKUP(AJ17,TB[[#All],[POS]],TB[[#All],[PUNTOS]])</f>
        <v>8</v>
      </c>
      <c r="AL17" s="9">
        <f t="shared" si="4"/>
        <v>48</v>
      </c>
      <c r="AM17" s="6">
        <v>8</v>
      </c>
      <c r="AN17" s="6" cm="1">
        <f t="array" ref="AN17">_xlfn.XLOOKUP(AM17,TB[[#All],[POS]],TB[[#All],[PUNTOS]])</f>
        <v>8</v>
      </c>
      <c r="AO17" s="6">
        <v>8</v>
      </c>
      <c r="AP17" s="6" cm="1">
        <f t="array" ref="AP17">_xlfn.XLOOKUP(AO17,TB[[#All],[POS]],TB[[#All],[PUNTOS]])</f>
        <v>8</v>
      </c>
      <c r="AQ17" s="6">
        <v>10</v>
      </c>
      <c r="AR17" s="6" cm="1">
        <f t="array" ref="AR17">_xlfn.XLOOKUP(AQ17,TB[[#All],[POS]],TB[[#All],[PUNTOS]])</f>
        <v>6</v>
      </c>
      <c r="AS17" s="6">
        <v>7</v>
      </c>
      <c r="AT17" s="6" cm="1">
        <f t="array" ref="AT17">_xlfn.XLOOKUP(AS17,TB[[#All],[POS]],TB[[#All],[PUNTOS]])</f>
        <v>9</v>
      </c>
      <c r="AU17" s="6">
        <v>15</v>
      </c>
      <c r="AV17" s="6" cm="1">
        <f t="array" ref="AV17">_xlfn.XLOOKUP(AU17,TB[[#All],[POS]],TB[[#All],[PUNTOS]])</f>
        <v>1</v>
      </c>
      <c r="AW17" s="9">
        <f t="shared" si="5"/>
        <v>32</v>
      </c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9">
        <f t="shared" si="6"/>
        <v>0</v>
      </c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9">
        <f t="shared" si="7"/>
        <v>0</v>
      </c>
    </row>
    <row r="18" spans="1:71" ht="16.5" x14ac:dyDescent="0.3">
      <c r="A18" s="6">
        <f t="shared" si="0"/>
        <v>9</v>
      </c>
      <c r="B18" s="6">
        <v>125</v>
      </c>
      <c r="C18" s="7" t="s">
        <v>232</v>
      </c>
      <c r="D18" s="7" t="s">
        <v>125</v>
      </c>
      <c r="E18" s="6">
        <f t="shared" si="1"/>
        <v>117</v>
      </c>
      <c r="F18" s="6">
        <v>2</v>
      </c>
      <c r="G18" s="6" cm="1">
        <f t="array" ref="G18">_xlfn.XLOOKUP(F18,TB[[#All],[POS]],TB[[#All],[PUNTOS]])</f>
        <v>18</v>
      </c>
      <c r="H18" s="6">
        <v>13</v>
      </c>
      <c r="I18" s="6" cm="1">
        <f t="array" ref="I18">_xlfn.XLOOKUP(H18,TB[[#All],[POS]],TB[[#All],[PUNTOS]])</f>
        <v>3</v>
      </c>
      <c r="J18" s="6">
        <v>6</v>
      </c>
      <c r="K18" s="6" cm="1">
        <f t="array" ref="K18">_xlfn.XLOOKUP(J18,TB[[#All],[POS]],TB[[#All],[PUNTOS]])</f>
        <v>10</v>
      </c>
      <c r="L18" s="6">
        <v>5</v>
      </c>
      <c r="M18" s="6" cm="1">
        <f t="array" ref="M18">_xlfn.XLOOKUP(L18,TB[[#All],[POS]],TB[[#All],[PUNTOS]])</f>
        <v>12</v>
      </c>
      <c r="N18" s="6">
        <v>4</v>
      </c>
      <c r="O18" s="6" cm="1">
        <f t="array" ref="O18">_xlfn.XLOOKUP(N18,TB[[#All],[POS]],TB[[#All],[PUNTOS]])</f>
        <v>14</v>
      </c>
      <c r="P18" s="9">
        <f t="shared" si="2"/>
        <v>57</v>
      </c>
      <c r="Q18" s="6">
        <v>6</v>
      </c>
      <c r="R18" s="6" cm="1">
        <f t="array" ref="R18">_xlfn.XLOOKUP(Q18,TB[[#All],[POS]],TB[[#All],[PUNTOS]])</f>
        <v>10</v>
      </c>
      <c r="S18" s="6">
        <v>4</v>
      </c>
      <c r="T18" s="6" cm="1">
        <f t="array" ref="T18">_xlfn.XLOOKUP(S18,TB[[#All],[POS]],TB[[#All],[PUNTOS]])</f>
        <v>14</v>
      </c>
      <c r="U18" s="6">
        <v>8</v>
      </c>
      <c r="V18" s="6" cm="1">
        <f t="array" ref="V18">_xlfn.XLOOKUP(U18,TB[[#All],[POS]],TB[[#All],[PUNTOS]])</f>
        <v>8</v>
      </c>
      <c r="W18" s="6">
        <v>4</v>
      </c>
      <c r="X18" s="6" cm="1">
        <f t="array" ref="X18">_xlfn.XLOOKUP(W18,TB[[#All],[POS]],TB[[#All],[PUNTOS]])</f>
        <v>14</v>
      </c>
      <c r="Y18" s="6">
        <v>4</v>
      </c>
      <c r="Z18" s="6" cm="1">
        <f t="array" ref="Z18">_xlfn.XLOOKUP(Y18,TB[[#All],[POS]],TB[[#All],[PUNTOS]])</f>
        <v>14</v>
      </c>
      <c r="AA18" s="9">
        <f t="shared" si="3"/>
        <v>60</v>
      </c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9">
        <f t="shared" si="4"/>
        <v>0</v>
      </c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9">
        <f t="shared" si="5"/>
        <v>0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9">
        <f t="shared" si="6"/>
        <v>0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9">
        <f t="shared" si="7"/>
        <v>0</v>
      </c>
    </row>
    <row r="19" spans="1:71" ht="16.5" x14ac:dyDescent="0.3">
      <c r="A19" s="6">
        <f t="shared" si="0"/>
        <v>10</v>
      </c>
      <c r="B19" s="6">
        <v>159</v>
      </c>
      <c r="C19" s="7" t="s">
        <v>233</v>
      </c>
      <c r="D19" s="7" t="s">
        <v>128</v>
      </c>
      <c r="E19" s="6">
        <f t="shared" si="1"/>
        <v>72</v>
      </c>
      <c r="F19" s="6">
        <v>12</v>
      </c>
      <c r="G19" s="6" cm="1">
        <f t="array" ref="G19">_xlfn.XLOOKUP(F19,TB[[#All],[POS]],TB[[#All],[PUNTOS]])</f>
        <v>4</v>
      </c>
      <c r="H19" s="6">
        <v>11</v>
      </c>
      <c r="I19" s="6" cm="1">
        <f t="array" ref="I19">_xlfn.XLOOKUP(H19,TB[[#All],[POS]],TB[[#All],[PUNTOS]])</f>
        <v>5</v>
      </c>
      <c r="J19" s="6">
        <v>12</v>
      </c>
      <c r="K19" s="6" cm="1">
        <f t="array" ref="K19">_xlfn.XLOOKUP(J19,TB[[#All],[POS]],TB[[#All],[PUNTOS]])</f>
        <v>4</v>
      </c>
      <c r="L19" s="6">
        <v>10</v>
      </c>
      <c r="M19" s="6" cm="1">
        <f t="array" ref="M19">_xlfn.XLOOKUP(L19,TB[[#All],[POS]],TB[[#All],[PUNTOS]])</f>
        <v>6</v>
      </c>
      <c r="N19" s="6">
        <v>11</v>
      </c>
      <c r="O19" s="6" cm="1">
        <f t="array" ref="O19">_xlfn.XLOOKUP(N19,TB[[#All],[POS]],TB[[#All],[PUNTOS]])</f>
        <v>5</v>
      </c>
      <c r="P19" s="9">
        <f t="shared" si="2"/>
        <v>24</v>
      </c>
      <c r="Q19" s="8"/>
      <c r="R19" s="8"/>
      <c r="S19" s="6">
        <v>10</v>
      </c>
      <c r="T19" s="6" cm="1">
        <f t="array" ref="T19">_xlfn.XLOOKUP(S19,TB[[#All],[POS]],TB[[#All],[PUNTOS]])</f>
        <v>6</v>
      </c>
      <c r="U19" s="6">
        <v>10</v>
      </c>
      <c r="V19" s="6" cm="1">
        <f t="array" ref="V19">_xlfn.XLOOKUP(U19,TB[[#All],[POS]],TB[[#All],[PUNTOS]])</f>
        <v>6</v>
      </c>
      <c r="W19" s="8"/>
      <c r="X19" s="8"/>
      <c r="Y19" s="6">
        <v>9</v>
      </c>
      <c r="Z19" s="6" cm="1">
        <f t="array" ref="Z19">_xlfn.XLOOKUP(Y19,TB[[#All],[POS]],TB[[#All],[PUNTOS]])</f>
        <v>7</v>
      </c>
      <c r="AA19" s="9">
        <f t="shared" si="3"/>
        <v>19</v>
      </c>
      <c r="AB19" s="6">
        <v>11</v>
      </c>
      <c r="AC19" s="6" cm="1">
        <f t="array" ref="AC19">_xlfn.XLOOKUP(AB19,TB[[#All],[POS]],TB[[#All],[PUNTOS]])</f>
        <v>5</v>
      </c>
      <c r="AD19" s="6">
        <v>10</v>
      </c>
      <c r="AE19" s="6" cm="1">
        <f t="array" ref="AE19">_xlfn.XLOOKUP(AD19,TB[[#All],[POS]],TB[[#All],[PUNTOS]])</f>
        <v>6</v>
      </c>
      <c r="AF19" s="6">
        <v>8</v>
      </c>
      <c r="AG19" s="6" cm="1">
        <f t="array" ref="AG19">_xlfn.XLOOKUP(AF19,TB[[#All],[POS]],TB[[#All],[PUNTOS]])</f>
        <v>8</v>
      </c>
      <c r="AH19" s="6">
        <v>11</v>
      </c>
      <c r="AI19" s="6" cm="1">
        <f t="array" ref="AI19">_xlfn.XLOOKUP(AH19,TB[[#All],[POS]],TB[[#All],[PUNTOS]])</f>
        <v>5</v>
      </c>
      <c r="AJ19" s="6">
        <v>11</v>
      </c>
      <c r="AK19" s="6" cm="1">
        <f t="array" ref="AK19">_xlfn.XLOOKUP(AJ19,TB[[#All],[POS]],TB[[#All],[PUNTOS]])</f>
        <v>5</v>
      </c>
      <c r="AL19" s="9">
        <f t="shared" si="4"/>
        <v>29</v>
      </c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9">
        <f t="shared" si="5"/>
        <v>0</v>
      </c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9">
        <f t="shared" si="6"/>
        <v>0</v>
      </c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9">
        <f t="shared" si="7"/>
        <v>0</v>
      </c>
    </row>
    <row r="20" spans="1:71" ht="16.5" x14ac:dyDescent="0.3">
      <c r="A20" s="6">
        <f t="shared" si="0"/>
        <v>11</v>
      </c>
      <c r="B20" s="6">
        <v>190</v>
      </c>
      <c r="C20" s="7" t="s">
        <v>234</v>
      </c>
      <c r="D20" s="7" t="s">
        <v>18</v>
      </c>
      <c r="E20" s="6">
        <f t="shared" si="1"/>
        <v>43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9">
        <f t="shared" si="2"/>
        <v>0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9">
        <f t="shared" si="3"/>
        <v>0</v>
      </c>
      <c r="AB20" s="6">
        <v>9</v>
      </c>
      <c r="AC20" s="6" cm="1">
        <f t="array" ref="AC20">_xlfn.XLOOKUP(AB20,TB[[#All],[POS]],TB[[#All],[PUNTOS]])</f>
        <v>7</v>
      </c>
      <c r="AD20" s="6">
        <v>8</v>
      </c>
      <c r="AE20" s="6" cm="1">
        <f t="array" ref="AE20">_xlfn.XLOOKUP(AD20,TB[[#All],[POS]],TB[[#All],[PUNTOS]])</f>
        <v>8</v>
      </c>
      <c r="AF20" s="6">
        <v>6</v>
      </c>
      <c r="AG20" s="6" cm="1">
        <f t="array" ref="AG20">_xlfn.XLOOKUP(AF20,TB[[#All],[POS]],TB[[#All],[PUNTOS]])</f>
        <v>10</v>
      </c>
      <c r="AH20" s="6">
        <v>5</v>
      </c>
      <c r="AI20" s="6" cm="1">
        <f t="array" ref="AI20">_xlfn.XLOOKUP(AH20,TB[[#All],[POS]],TB[[#All],[PUNTOS]])</f>
        <v>12</v>
      </c>
      <c r="AJ20" s="6">
        <v>10</v>
      </c>
      <c r="AK20" s="6" cm="1">
        <f t="array" ref="AK20">_xlfn.XLOOKUP(AJ20,TB[[#All],[POS]],TB[[#All],[PUNTOS]])</f>
        <v>6</v>
      </c>
      <c r="AL20" s="9">
        <f t="shared" si="4"/>
        <v>43</v>
      </c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9">
        <f t="shared" si="5"/>
        <v>0</v>
      </c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9">
        <f t="shared" si="6"/>
        <v>0</v>
      </c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9">
        <f t="shared" si="7"/>
        <v>0</v>
      </c>
    </row>
    <row r="21" spans="1:71" ht="16.5" x14ac:dyDescent="0.3">
      <c r="A21" s="6">
        <f t="shared" si="0"/>
        <v>12</v>
      </c>
      <c r="B21" s="6">
        <v>242</v>
      </c>
      <c r="C21" s="7" t="s">
        <v>235</v>
      </c>
      <c r="D21" s="7" t="s">
        <v>8</v>
      </c>
      <c r="E21" s="6">
        <f t="shared" si="1"/>
        <v>34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9">
        <f t="shared" si="2"/>
        <v>0</v>
      </c>
      <c r="Q21" s="6">
        <v>10</v>
      </c>
      <c r="R21" s="6" cm="1">
        <f t="array" ref="R21">_xlfn.XLOOKUP(Q21,TB[[#All],[POS]],TB[[#All],[PUNTOS]])</f>
        <v>6</v>
      </c>
      <c r="S21" s="6">
        <v>11</v>
      </c>
      <c r="T21" s="6" cm="1">
        <f t="array" ref="T21">_xlfn.XLOOKUP(S21,TB[[#All],[POS]],TB[[#All],[PUNTOS]])</f>
        <v>5</v>
      </c>
      <c r="U21" s="6">
        <v>5</v>
      </c>
      <c r="V21" s="6" cm="1">
        <f t="array" ref="V21">_xlfn.XLOOKUP(U21,TB[[#All],[POS]],TB[[#All],[PUNTOS]])</f>
        <v>12</v>
      </c>
      <c r="W21" s="6">
        <v>10</v>
      </c>
      <c r="X21" s="6" cm="1">
        <f t="array" ref="X21">_xlfn.XLOOKUP(W21,TB[[#All],[POS]],TB[[#All],[PUNTOS]])</f>
        <v>6</v>
      </c>
      <c r="Y21" s="6">
        <v>11</v>
      </c>
      <c r="Z21" s="6" cm="1">
        <f t="array" ref="Z21">_xlfn.XLOOKUP(Y21,TB[[#All],[POS]],TB[[#All],[PUNTOS]])</f>
        <v>5</v>
      </c>
      <c r="AA21" s="9">
        <f t="shared" si="3"/>
        <v>34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9">
        <f t="shared" si="4"/>
        <v>0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9">
        <f t="shared" si="5"/>
        <v>0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9">
        <f t="shared" si="6"/>
        <v>0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9">
        <f t="shared" si="7"/>
        <v>0</v>
      </c>
    </row>
    <row r="22" spans="1:71" ht="16.5" x14ac:dyDescent="0.3">
      <c r="A22" s="6">
        <f t="shared" si="0"/>
        <v>13</v>
      </c>
      <c r="B22" s="6">
        <v>289</v>
      </c>
      <c r="C22" s="7" t="s">
        <v>236</v>
      </c>
      <c r="D22" s="7" t="s">
        <v>18</v>
      </c>
      <c r="E22" s="6">
        <f t="shared" si="1"/>
        <v>26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9">
        <f t="shared" si="2"/>
        <v>0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9">
        <f t="shared" si="3"/>
        <v>0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9">
        <f t="shared" si="4"/>
        <v>0</v>
      </c>
      <c r="AM22" s="6">
        <v>11</v>
      </c>
      <c r="AN22" s="6" cm="1">
        <f t="array" ref="AN22">_xlfn.XLOOKUP(AM22,TB[[#All],[POS]],TB[[#All],[PUNTOS]])</f>
        <v>5</v>
      </c>
      <c r="AO22" s="6">
        <v>10</v>
      </c>
      <c r="AP22" s="6" cm="1">
        <f t="array" ref="AP22">_xlfn.XLOOKUP(AO22,TB[[#All],[POS]],TB[[#All],[PUNTOS]])</f>
        <v>6</v>
      </c>
      <c r="AQ22" s="6">
        <v>12</v>
      </c>
      <c r="AR22" s="6" cm="1">
        <f t="array" ref="AR22">_xlfn.XLOOKUP(AQ22,TB[[#All],[POS]],TB[[#All],[PUNTOS]])</f>
        <v>4</v>
      </c>
      <c r="AS22" s="6">
        <v>11</v>
      </c>
      <c r="AT22" s="6" cm="1">
        <f t="array" ref="AT22">_xlfn.XLOOKUP(AS22,TB[[#All],[POS]],TB[[#All],[PUNTOS]])</f>
        <v>5</v>
      </c>
      <c r="AU22" s="6">
        <v>10</v>
      </c>
      <c r="AV22" s="6" cm="1">
        <f t="array" ref="AV22">_xlfn.XLOOKUP(AU22,TB[[#All],[POS]],TB[[#All],[PUNTOS]])</f>
        <v>6</v>
      </c>
      <c r="AW22" s="9">
        <f t="shared" si="5"/>
        <v>26</v>
      </c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9">
        <f t="shared" si="6"/>
        <v>0</v>
      </c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9">
        <f t="shared" si="7"/>
        <v>0</v>
      </c>
    </row>
    <row r="23" spans="1:71" ht="16.5" x14ac:dyDescent="0.3">
      <c r="A23" s="6">
        <f t="shared" si="0"/>
        <v>14</v>
      </c>
      <c r="B23" s="6">
        <v>152</v>
      </c>
      <c r="C23" s="7" t="s">
        <v>237</v>
      </c>
      <c r="D23" s="7" t="s">
        <v>128</v>
      </c>
      <c r="E23" s="6">
        <f t="shared" si="1"/>
        <v>17</v>
      </c>
      <c r="F23" s="6">
        <v>10</v>
      </c>
      <c r="G23" s="6" cm="1">
        <f t="array" ref="G23">_xlfn.XLOOKUP(F23,TB[[#All],[POS]],TB[[#All],[PUNTOS]])</f>
        <v>6</v>
      </c>
      <c r="H23" s="6">
        <v>12</v>
      </c>
      <c r="I23" s="6" cm="1">
        <f t="array" ref="I23">_xlfn.XLOOKUP(H23,TB[[#All],[POS]],TB[[#All],[PUNTOS]])</f>
        <v>4</v>
      </c>
      <c r="J23" s="8"/>
      <c r="K23" s="8"/>
      <c r="L23" s="6">
        <v>12</v>
      </c>
      <c r="M23" s="6" cm="1">
        <f t="array" ref="M23">_xlfn.XLOOKUP(L23,TB[[#All],[POS]],TB[[#All],[PUNTOS]])</f>
        <v>4</v>
      </c>
      <c r="N23" s="6">
        <v>13</v>
      </c>
      <c r="O23" s="6" cm="1">
        <f t="array" ref="O23">_xlfn.XLOOKUP(N23,TB[[#All],[POS]],TB[[#All],[PUNTOS]])</f>
        <v>3</v>
      </c>
      <c r="P23" s="9">
        <f t="shared" si="2"/>
        <v>17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9">
        <f t="shared" si="3"/>
        <v>0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9">
        <f t="shared" si="4"/>
        <v>0</v>
      </c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9">
        <f t="shared" si="5"/>
        <v>0</v>
      </c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9">
        <f t="shared" si="6"/>
        <v>0</v>
      </c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9">
        <f t="shared" si="7"/>
        <v>0</v>
      </c>
    </row>
    <row r="24" spans="1:71" ht="16.5" x14ac:dyDescent="0.3">
      <c r="A24" s="6">
        <f t="shared" si="0"/>
        <v>15</v>
      </c>
      <c r="B24" s="6">
        <v>161</v>
      </c>
      <c r="C24" s="7" t="s">
        <v>238</v>
      </c>
      <c r="D24" s="7" t="s">
        <v>128</v>
      </c>
      <c r="E24" s="6">
        <f t="shared" si="1"/>
        <v>11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9">
        <f t="shared" si="2"/>
        <v>0</v>
      </c>
      <c r="Q24" s="8"/>
      <c r="R24" s="8"/>
      <c r="S24" s="8"/>
      <c r="T24" s="8"/>
      <c r="U24" s="6">
        <v>9</v>
      </c>
      <c r="V24" s="6" cm="1">
        <f t="array" ref="V24">_xlfn.XLOOKUP(U24,TB[[#All],[POS]],TB[[#All],[PUNTOS]])</f>
        <v>7</v>
      </c>
      <c r="W24" s="8"/>
      <c r="X24" s="8"/>
      <c r="Y24" s="6">
        <v>12</v>
      </c>
      <c r="Z24" s="6" cm="1">
        <f t="array" ref="Z24">_xlfn.XLOOKUP(Y24,TB[[#All],[POS]],TB[[#All],[PUNTOS]])</f>
        <v>4</v>
      </c>
      <c r="AA24" s="9">
        <f t="shared" si="3"/>
        <v>11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>
        <f t="shared" si="4"/>
        <v>0</v>
      </c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9">
        <f t="shared" si="5"/>
        <v>0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9">
        <f t="shared" si="6"/>
        <v>0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9">
        <f t="shared" si="7"/>
        <v>0</v>
      </c>
    </row>
    <row r="25" spans="1:71" x14ac:dyDescent="0.25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2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</row>
    <row r="26" spans="1:71" x14ac:dyDescent="0.25">
      <c r="A26" s="2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2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</row>
    <row r="27" spans="1:71" x14ac:dyDescent="0.25">
      <c r="A27" s="2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2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 x14ac:dyDescent="0.25">
      <c r="A28" s="2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2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</row>
    <row r="29" spans="1:71" x14ac:dyDescent="0.25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2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 x14ac:dyDescent="0.25">
      <c r="A30" s="2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2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</row>
    <row r="31" spans="1:71" x14ac:dyDescent="0.25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2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</row>
    <row r="32" spans="1:71" x14ac:dyDescent="0.25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2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</row>
  </sheetData>
  <sheetProtection algorithmName="SHA-512" hashValue="O0K/58y2ZfIOlJzQhZnAcmpcn3AL+U8Pqi4xIemyQgYpdW2w7jSYWEj2LSMwvasgG/1PpcsihdD5xH3HOxHwOw==" saltValue="YSLvAkUOf6FKanfSQrkxVA==" spinCount="100000" sheet="1" autoFilter="0"/>
  <autoFilter ref="A8:BS20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24">
      <sortCondition descending="1" ref="E8:E20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24">
    <cfRule type="duplicateValues" dxfId="32" priority="17"/>
  </conditionalFormatting>
  <conditionalFormatting sqref="C10:C24">
    <cfRule type="duplicateValues" dxfId="31" priority="18"/>
  </conditionalFormatting>
  <conditionalFormatting sqref="BT10:BU22">
    <cfRule type="duplicateValues" dxfId="30" priority="2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CE85-EAA7-440F-8831-0B1B8C525C70}">
  <sheetPr>
    <pageSetUpPr autoPageBreaks="0"/>
  </sheetPr>
  <dimension ref="A1:BS20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23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 t="shared" ref="A10:A12" si="0">ROW()-9</f>
        <v>1</v>
      </c>
      <c r="B10" s="6">
        <v>54</v>
      </c>
      <c r="C10" s="7" t="s">
        <v>221</v>
      </c>
      <c r="D10" s="7" t="s">
        <v>14</v>
      </c>
      <c r="E10" s="6">
        <f t="shared" ref="E10:E12" si="1">IFERROR(SUM(P10,AA10,AL10,AW10,BH10,BS10),0)</f>
        <v>394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_xlfn.XLOOKUP(H10,TB[[#All],[POS]],TB[[#All],[PUNTOS]])</f>
        <v>20</v>
      </c>
      <c r="J10" s="6">
        <v>1</v>
      </c>
      <c r="K10" s="6" cm="1">
        <f t="array" ref="K10">_xlfn.XLOOKUP(J10,TB[[#All],[POS]],TB[[#All],[PUNTOS]])</f>
        <v>20</v>
      </c>
      <c r="L10" s="6">
        <v>1</v>
      </c>
      <c r="M10" s="6" cm="1">
        <f t="array" ref="M10">_xlfn.XLOOKUP(L10,TB[[#All],[POS]],TB[[#All],[PUNTOS]])</f>
        <v>20</v>
      </c>
      <c r="N10" s="6">
        <v>1</v>
      </c>
      <c r="O10" s="6" cm="1">
        <f t="array" ref="O10">_xlfn.XLOOKUP(N10,TB[[#All],[POS]],TB[[#All],[PUNTOS]])</f>
        <v>20</v>
      </c>
      <c r="P10" s="9">
        <f t="shared" ref="P10:P12" si="2">G10+I10+K10+M10+O10</f>
        <v>100</v>
      </c>
      <c r="Q10" s="6">
        <v>1</v>
      </c>
      <c r="R10" s="6" cm="1">
        <f t="array" ref="R10">_xlfn.XLOOKUP(Q10,TB[[#All],[POS]],TB[[#All],[PUNTOS]])</f>
        <v>20</v>
      </c>
      <c r="S10" s="6">
        <v>1</v>
      </c>
      <c r="T10" s="6" cm="1">
        <f t="array" ref="T10">_xlfn.XLOOKUP(S10,TB[[#All],[POS]],TB[[#All],[PUNTOS]])</f>
        <v>20</v>
      </c>
      <c r="U10" s="6">
        <v>1</v>
      </c>
      <c r="V10" s="6" cm="1">
        <f t="array" ref="V10">_xlfn.XLOOKUP(U10,TB[[#All],[POS]],TB[[#All],[PUNTOS]])</f>
        <v>20</v>
      </c>
      <c r="W10" s="6">
        <v>1</v>
      </c>
      <c r="X10" s="6" cm="1">
        <f t="array" ref="X10">_xlfn.XLOOKUP(W10,TB[[#All],[POS]],TB[[#All],[PUNTOS]])</f>
        <v>20</v>
      </c>
      <c r="Y10" s="6">
        <v>1</v>
      </c>
      <c r="Z10" s="6" cm="1">
        <f t="array" ref="Z10">_xlfn.XLOOKUP(Y10,TB[[#All],[POS]],TB[[#All],[PUNTOS]])</f>
        <v>20</v>
      </c>
      <c r="AA10" s="9">
        <f t="shared" ref="AA10:AA12" si="3">R10+T10+V10+X10+Z10</f>
        <v>100</v>
      </c>
      <c r="AB10" s="6">
        <v>2</v>
      </c>
      <c r="AC10" s="6" cm="1">
        <f t="array" ref="AC10">_xlfn.XLOOKUP(AB10,TB[[#All],[POS]],TB[[#All],[PUNTOS]])</f>
        <v>18</v>
      </c>
      <c r="AD10" s="6">
        <v>1</v>
      </c>
      <c r="AE10" s="6" cm="1">
        <f t="array" ref="AE10">_xlfn.XLOOKUP(AD10,TB[[#All],[POS]],TB[[#All],[PUNTOS]])</f>
        <v>20</v>
      </c>
      <c r="AF10" s="6">
        <v>1</v>
      </c>
      <c r="AG10" s="6" cm="1">
        <f t="array" ref="AG10">_xlfn.XLOOKUP(AF10,TB[[#All],[POS]],TB[[#All],[PUNTOS]])</f>
        <v>20</v>
      </c>
      <c r="AH10" s="6">
        <v>2</v>
      </c>
      <c r="AI10" s="6" cm="1">
        <f t="array" ref="AI10">_xlfn.XLOOKUP(AH10,TB[[#All],[POS]],TB[[#All],[PUNTOS]])</f>
        <v>18</v>
      </c>
      <c r="AJ10" s="6">
        <v>1</v>
      </c>
      <c r="AK10" s="6" cm="1">
        <f t="array" ref="AK10">_xlfn.XLOOKUP(AJ10,TB[[#All],[POS]],TB[[#All],[PUNTOS]])</f>
        <v>20</v>
      </c>
      <c r="AL10" s="9">
        <f t="shared" ref="AL10:AL12" si="4">AC10+AE10+AG10+AI10+AK10</f>
        <v>96</v>
      </c>
      <c r="AM10" s="6">
        <v>1</v>
      </c>
      <c r="AN10" s="6" cm="1">
        <f t="array" ref="AN10">_xlfn.XLOOKUP(AM10,TB[[#All],[POS]],TB[[#All],[PUNTOS]])</f>
        <v>20</v>
      </c>
      <c r="AO10" s="6">
        <v>2</v>
      </c>
      <c r="AP10" s="6" cm="1">
        <f t="array" ref="AP10">_xlfn.XLOOKUP(AO10,TB[[#All],[POS]],TB[[#All],[PUNTOS]])</f>
        <v>18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1</v>
      </c>
      <c r="AV10" s="6" cm="1">
        <f t="array" ref="AV10">_xlfn.XLOOKUP(AU10,TB[[#All],[POS]],TB[[#All],[PUNTOS]])</f>
        <v>20</v>
      </c>
      <c r="AW10" s="9">
        <f t="shared" ref="AW10:AW12" si="5">AN10+AP10+AR10+AT10+AV10</f>
        <v>98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 t="shared" ref="BH10:BH12" si="6"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 t="shared" ref="BS10:BS12" si="7">IFERROR(SUM(BJ10,BL10,BN10,BP10,BR10),0)</f>
        <v>0</v>
      </c>
    </row>
    <row r="11" spans="1:71" ht="16.5" x14ac:dyDescent="0.3">
      <c r="A11" s="6">
        <f t="shared" si="0"/>
        <v>2</v>
      </c>
      <c r="B11" s="6">
        <v>173</v>
      </c>
      <c r="C11" s="7" t="s">
        <v>222</v>
      </c>
      <c r="D11" s="7" t="s">
        <v>15</v>
      </c>
      <c r="E11" s="6">
        <f t="shared" si="1"/>
        <v>312</v>
      </c>
      <c r="F11" s="6">
        <v>2</v>
      </c>
      <c r="G11" s="6" cm="1">
        <f t="array" ref="G11">_xlfn.XLOOKUP(F11,TB[[#All],[POS]],TB[[#All],[PUNTOS]])</f>
        <v>18</v>
      </c>
      <c r="H11" s="6">
        <v>2</v>
      </c>
      <c r="I11" s="6" cm="1">
        <f t="array" ref="I11">_xlfn.XLOOKUP(H11,TB[[#All],[POS]],TB[[#All],[PUNTOS]])</f>
        <v>18</v>
      </c>
      <c r="J11" s="6">
        <v>2</v>
      </c>
      <c r="K11" s="6" cm="1">
        <f t="array" ref="K11">_xlfn.XLOOKUP(J11,TB[[#All],[POS]],TB[[#All],[PUNTOS]])</f>
        <v>18</v>
      </c>
      <c r="L11" s="6">
        <v>2</v>
      </c>
      <c r="M11" s="6" cm="1">
        <f t="array" ref="M11">_xlfn.XLOOKUP(L11,TB[[#All],[POS]],TB[[#All],[PUNTOS]])</f>
        <v>18</v>
      </c>
      <c r="N11" s="6">
        <v>2</v>
      </c>
      <c r="O11" s="6" cm="1">
        <f t="array" ref="O11">_xlfn.XLOOKUP(N11,TB[[#All],[POS]],TB[[#All],[PUNTOS]])</f>
        <v>18</v>
      </c>
      <c r="P11" s="9">
        <f t="shared" si="2"/>
        <v>90</v>
      </c>
      <c r="Q11" s="6">
        <v>2</v>
      </c>
      <c r="R11" s="6" cm="1">
        <f t="array" ref="R11">_xlfn.XLOOKUP(Q11,TB[[#All],[POS]],TB[[#All],[PUNTOS]])</f>
        <v>18</v>
      </c>
      <c r="S11" s="6">
        <v>2</v>
      </c>
      <c r="T11" s="6" cm="1">
        <f t="array" ref="T11">_xlfn.XLOOKUP(S11,TB[[#All],[POS]],TB[[#All],[PUNTOS]])</f>
        <v>18</v>
      </c>
      <c r="U11" s="6">
        <v>2</v>
      </c>
      <c r="V11" s="6" cm="1">
        <f t="array" ref="V11">_xlfn.XLOOKUP(U11,TB[[#All],[POS]],TB[[#All],[PUNTOS]])</f>
        <v>18</v>
      </c>
      <c r="W11" s="6">
        <v>2</v>
      </c>
      <c r="X11" s="6" cm="1">
        <f t="array" ref="X11">_xlfn.XLOOKUP(W11,TB[[#All],[POS]],TB[[#All],[PUNTOS]])</f>
        <v>18</v>
      </c>
      <c r="Y11" s="6">
        <v>2</v>
      </c>
      <c r="Z11" s="6" cm="1">
        <f t="array" ref="Z11">_xlfn.XLOOKUP(Y11,TB[[#All],[POS]],TB[[#All],[PUNTOS]])</f>
        <v>18</v>
      </c>
      <c r="AA11" s="9">
        <f t="shared" si="3"/>
        <v>90</v>
      </c>
      <c r="AB11" s="6">
        <v>4</v>
      </c>
      <c r="AC11" s="6" cm="1">
        <f t="array" ref="AC11">_xlfn.XLOOKUP(AB11,TB[[#All],[POS]],TB[[#All],[PUNTOS]])</f>
        <v>14</v>
      </c>
      <c r="AD11" s="6">
        <v>4</v>
      </c>
      <c r="AE11" s="6" cm="1">
        <f t="array" ref="AE11">_xlfn.XLOOKUP(AD11,TB[[#All],[POS]],TB[[#All],[PUNTOS]])</f>
        <v>14</v>
      </c>
      <c r="AF11" s="6">
        <v>4</v>
      </c>
      <c r="AG11" s="6" cm="1">
        <f t="array" ref="AG11">_xlfn.XLOOKUP(AF11,TB[[#All],[POS]],TB[[#All],[PUNTOS]])</f>
        <v>14</v>
      </c>
      <c r="AH11" s="6">
        <v>4</v>
      </c>
      <c r="AI11" s="6" cm="1">
        <f t="array" ref="AI11">_xlfn.XLOOKUP(AH11,TB[[#All],[POS]],TB[[#All],[PUNTOS]])</f>
        <v>14</v>
      </c>
      <c r="AJ11" s="6">
        <v>5</v>
      </c>
      <c r="AK11" s="6" cm="1">
        <f t="array" ref="AK11">_xlfn.XLOOKUP(AJ11,TB[[#All],[POS]],TB[[#All],[PUNTOS]])</f>
        <v>12</v>
      </c>
      <c r="AL11" s="9">
        <f t="shared" si="4"/>
        <v>68</v>
      </c>
      <c r="AM11" s="6">
        <v>5</v>
      </c>
      <c r="AN11" s="6" cm="1">
        <f t="array" ref="AN11">_xlfn.XLOOKUP(AM11,TB[[#All],[POS]],TB[[#All],[PUNTOS]])</f>
        <v>12</v>
      </c>
      <c r="AO11" s="6">
        <v>3</v>
      </c>
      <c r="AP11" s="6" cm="1">
        <f t="array" ref="AP11">_xlfn.XLOOKUP(AO11,TB[[#All],[POS]],TB[[#All],[PUNTOS]])</f>
        <v>16</v>
      </c>
      <c r="AQ11" s="6">
        <v>5</v>
      </c>
      <c r="AR11" s="6" cm="1">
        <f t="array" ref="AR11">_xlfn.XLOOKUP(AQ11,TB[[#All],[POS]],TB[[#All],[PUNTOS]])</f>
        <v>12</v>
      </c>
      <c r="AS11" s="6">
        <v>5</v>
      </c>
      <c r="AT11" s="6" cm="1">
        <f t="array" ref="AT11">_xlfn.XLOOKUP(AS11,TB[[#All],[POS]],TB[[#All],[PUNTOS]])</f>
        <v>12</v>
      </c>
      <c r="AU11" s="6">
        <v>5</v>
      </c>
      <c r="AV11" s="6" cm="1">
        <f t="array" ref="AV11">_xlfn.XLOOKUP(AU11,TB[[#All],[POS]],TB[[#All],[PUNTOS]])</f>
        <v>12</v>
      </c>
      <c r="AW11" s="9">
        <f t="shared" si="5"/>
        <v>64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 t="shared" si="6"/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 t="shared" si="7"/>
        <v>0</v>
      </c>
    </row>
    <row r="12" spans="1:71" ht="16.5" x14ac:dyDescent="0.3">
      <c r="A12" s="6">
        <f t="shared" si="0"/>
        <v>3</v>
      </c>
      <c r="B12" s="6">
        <v>197</v>
      </c>
      <c r="C12" s="7" t="s">
        <v>223</v>
      </c>
      <c r="D12" s="7" t="s">
        <v>28</v>
      </c>
      <c r="E12" s="6">
        <f t="shared" si="1"/>
        <v>68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9">
        <f t="shared" si="2"/>
        <v>0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9">
        <f t="shared" si="3"/>
        <v>0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9">
        <f t="shared" si="4"/>
        <v>0</v>
      </c>
      <c r="AM12" s="6">
        <v>4</v>
      </c>
      <c r="AN12" s="6" cm="1">
        <f t="array" ref="AN12">_xlfn.XLOOKUP(AM12,TB[[#All],[POS]],TB[[#All],[PUNTOS]])</f>
        <v>14</v>
      </c>
      <c r="AO12" s="6">
        <v>5</v>
      </c>
      <c r="AP12" s="6" cm="1">
        <f t="array" ref="AP12">_xlfn.XLOOKUP(AO12,TB[[#All],[POS]],TB[[#All],[PUNTOS]])</f>
        <v>12</v>
      </c>
      <c r="AQ12" s="6">
        <v>4</v>
      </c>
      <c r="AR12" s="6" cm="1">
        <f t="array" ref="AR12">_xlfn.XLOOKUP(AQ12,TB[[#All],[POS]],TB[[#All],[PUNTOS]])</f>
        <v>14</v>
      </c>
      <c r="AS12" s="6">
        <v>4</v>
      </c>
      <c r="AT12" s="6" cm="1">
        <f t="array" ref="AT12">_xlfn.XLOOKUP(AS12,TB[[#All],[POS]],TB[[#All],[PUNTOS]])</f>
        <v>14</v>
      </c>
      <c r="AU12" s="6">
        <v>4</v>
      </c>
      <c r="AV12" s="6" cm="1">
        <f t="array" ref="AV12">_xlfn.XLOOKUP(AU12,TB[[#All],[POS]],TB[[#All],[PUNTOS]])</f>
        <v>14</v>
      </c>
      <c r="AW12" s="9">
        <f t="shared" si="5"/>
        <v>68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 t="shared" si="6"/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 t="shared" si="7"/>
        <v>0</v>
      </c>
    </row>
    <row r="13" spans="1:71" x14ac:dyDescent="0.25">
      <c r="A13" s="2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2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x14ac:dyDescent="0.25">
      <c r="A14" s="2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5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 x14ac:dyDescent="0.25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1:71" x14ac:dyDescent="0.25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2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1" x14ac:dyDescent="0.25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</row>
    <row r="20" spans="1:71" x14ac:dyDescent="0.25">
      <c r="A20" s="2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</row>
  </sheetData>
  <sheetProtection algorithmName="SHA-512" hashValue="6a8p6/TiJSbShUzekY5xvZkr1V3bU8cI3+82BU43dcYuwYzE3sp7xMg+fZJaNDALEtEvZraGniwpq5gSQRfZPQ==" saltValue="GfIC+Vp2UfD3CbXiHnHXoQ==" spinCount="100000" sheet="1" autoFilter="0"/>
  <autoFilter ref="A8:BS12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12">
      <sortCondition descending="1" ref="E8:E12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12">
    <cfRule type="duplicateValues" dxfId="29" priority="19"/>
  </conditionalFormatting>
  <conditionalFormatting sqref="C10:C12">
    <cfRule type="duplicateValues" dxfId="28" priority="20"/>
  </conditionalFormatting>
  <conditionalFormatting sqref="BT10:BU12">
    <cfRule type="duplicateValues" dxfId="27" priority="21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E302-126D-47C5-BE1F-5AE4A17B319A}">
  <sheetPr>
    <pageSetUpPr autoPageBreaks="0"/>
  </sheetPr>
  <dimension ref="A1:BS42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25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 t="shared" ref="A10:A42" si="0">ROW()-9</f>
        <v>1</v>
      </c>
      <c r="B10" s="6">
        <v>6</v>
      </c>
      <c r="C10" s="7" t="s">
        <v>188</v>
      </c>
      <c r="D10" s="7" t="s">
        <v>8</v>
      </c>
      <c r="E10" s="6">
        <f t="shared" ref="E10:E42" si="1">IFERROR(SUM(P10,AA10,AL10,AW10,BH10,BS10),0)</f>
        <v>299</v>
      </c>
      <c r="F10" s="6">
        <v>5</v>
      </c>
      <c r="G10" s="6" cm="1">
        <f t="array" ref="G10">_xlfn.XLOOKUP(F10,TB[[#All],[POS]],TB[[#All],[PUNTOS]])</f>
        <v>12</v>
      </c>
      <c r="H10" s="6">
        <v>7</v>
      </c>
      <c r="I10" s="6" cm="1">
        <f t="array" ref="I10">_xlfn.XLOOKUP(H10,TB[[#All],[POS]],TB[[#All],[PUNTOS]])</f>
        <v>9</v>
      </c>
      <c r="J10" s="6">
        <v>16</v>
      </c>
      <c r="K10" s="6" cm="1">
        <f t="array" ref="K10">_xlfn.XLOOKUP(J10,TB[[#All],[POS]],TB[[#All],[PUNTOS]])</f>
        <v>0</v>
      </c>
      <c r="L10" s="6">
        <v>3</v>
      </c>
      <c r="M10" s="6" cm="1">
        <f t="array" ref="M10">_xlfn.XLOOKUP(L10,TB[[#All],[POS]],TB[[#All],[PUNTOS]])</f>
        <v>16</v>
      </c>
      <c r="N10" s="6">
        <v>7</v>
      </c>
      <c r="O10" s="6" cm="1">
        <f t="array" ref="O10">_xlfn.XLOOKUP(N10,TB[[#All],[POS]],TB[[#All],[PUNTOS]])</f>
        <v>9</v>
      </c>
      <c r="P10" s="9">
        <f t="shared" ref="P10:P42" si="2">G10+I10+K10+M10+O10</f>
        <v>46</v>
      </c>
      <c r="Q10" s="6">
        <v>2</v>
      </c>
      <c r="R10" s="6" cm="1">
        <f t="array" ref="R10">_xlfn.XLOOKUP(Q10,TB[[#All],[POS]],TB[[#All],[PUNTOS]])</f>
        <v>18</v>
      </c>
      <c r="S10" s="6">
        <v>4</v>
      </c>
      <c r="T10" s="6" cm="1">
        <f t="array" ref="T10">_xlfn.XLOOKUP(S10,TB[[#All],[POS]],TB[[#All],[PUNTOS]])</f>
        <v>14</v>
      </c>
      <c r="U10" s="6">
        <v>7</v>
      </c>
      <c r="V10" s="6" cm="1">
        <f t="array" ref="V10">_xlfn.XLOOKUP(U10,TB[[#All],[POS]],TB[[#All],[PUNTOS]])</f>
        <v>9</v>
      </c>
      <c r="W10" s="6">
        <v>1</v>
      </c>
      <c r="X10" s="6" cm="1">
        <f t="array" ref="X10">_xlfn.XLOOKUP(W10,TB[[#All],[POS]],TB[[#All],[PUNTOS]])</f>
        <v>20</v>
      </c>
      <c r="Y10" s="6">
        <v>3</v>
      </c>
      <c r="Z10" s="6" cm="1">
        <f t="array" ref="Z10">_xlfn.XLOOKUP(Y10,TB[[#All],[POS]],TB[[#All],[PUNTOS]])</f>
        <v>16</v>
      </c>
      <c r="AA10" s="9">
        <f t="shared" ref="AA10:AA42" si="3">R10+T10+V10+X10+Z10</f>
        <v>77</v>
      </c>
      <c r="AB10" s="6">
        <v>1</v>
      </c>
      <c r="AC10" s="6" cm="1">
        <f t="array" ref="AC10">_xlfn.XLOOKUP(AB10,TB[[#All],[POS]],TB[[#All],[PUNTOS]])</f>
        <v>20</v>
      </c>
      <c r="AD10" s="6">
        <v>1</v>
      </c>
      <c r="AE10" s="6" cm="1">
        <f t="array" ref="AE10">_xlfn.XLOOKUP(AD10,TB[[#All],[POS]],TB[[#All],[PUNTOS]])</f>
        <v>20</v>
      </c>
      <c r="AF10" s="6">
        <v>1</v>
      </c>
      <c r="AG10" s="6" cm="1">
        <f t="array" ref="AG10">_xlfn.XLOOKUP(AF10,TB[[#All],[POS]],TB[[#All],[PUNTOS]])</f>
        <v>20</v>
      </c>
      <c r="AH10" s="6">
        <v>2</v>
      </c>
      <c r="AI10" s="6" cm="1">
        <f t="array" ref="AI10">_xlfn.XLOOKUP(AH10,TB[[#All],[POS]],TB[[#All],[PUNTOS]])</f>
        <v>18</v>
      </c>
      <c r="AJ10" s="6">
        <v>1</v>
      </c>
      <c r="AK10" s="6" cm="1">
        <f t="array" ref="AK10">_xlfn.XLOOKUP(AJ10,TB[[#All],[POS]],TB[[#All],[PUNTOS]])</f>
        <v>20</v>
      </c>
      <c r="AL10" s="9">
        <f t="shared" ref="AL10:AL42" si="4">AC10+AE10+AG10+AI10+AK10</f>
        <v>98</v>
      </c>
      <c r="AM10" s="6">
        <v>1</v>
      </c>
      <c r="AN10" s="6" cm="1">
        <f t="array" ref="AN10">_xlfn.XLOOKUP(AM10,TB[[#All],[POS]],TB[[#All],[PUNTOS]])</f>
        <v>20</v>
      </c>
      <c r="AO10" s="6">
        <v>22</v>
      </c>
      <c r="AP10" s="6" cm="1">
        <f t="array" ref="AP10">_xlfn.XLOOKUP(AO10,TB[[#All],[POS]],TB[[#All],[PUNTOS]])</f>
        <v>0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2</v>
      </c>
      <c r="AV10" s="6" cm="1">
        <f t="array" ref="AV10">_xlfn.XLOOKUP(AU10,TB[[#All],[POS]],TB[[#All],[PUNTOS]])</f>
        <v>18</v>
      </c>
      <c r="AW10" s="9">
        <f t="shared" ref="AW10:AW42" si="5">AN10+AP10+AR10+AT10+AV10</f>
        <v>78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 t="shared" ref="BH10:BH42" si="6"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 t="shared" ref="BS10:BS42" si="7">IFERROR(SUM(BJ10,BL10,BN10,BP10,BR10),0)</f>
        <v>0</v>
      </c>
    </row>
    <row r="11" spans="1:71" ht="16.5" x14ac:dyDescent="0.3">
      <c r="A11" s="6">
        <f t="shared" si="0"/>
        <v>2</v>
      </c>
      <c r="B11" s="6">
        <v>10</v>
      </c>
      <c r="C11" s="7" t="s">
        <v>189</v>
      </c>
      <c r="D11" s="7" t="s">
        <v>8</v>
      </c>
      <c r="E11" s="6">
        <f t="shared" si="1"/>
        <v>299</v>
      </c>
      <c r="F11" s="6">
        <v>20</v>
      </c>
      <c r="G11" s="6" cm="1">
        <f t="array" ref="G11">_xlfn.XLOOKUP(F11,TB[[#All],[POS]],TB[[#All],[PUNTOS]])</f>
        <v>0</v>
      </c>
      <c r="H11" s="6">
        <v>1</v>
      </c>
      <c r="I11" s="6" cm="1">
        <f t="array" ref="I11">_xlfn.XLOOKUP(H11,TB[[#All],[POS]],TB[[#All],[PUNTOS]])</f>
        <v>20</v>
      </c>
      <c r="J11" s="6">
        <v>2</v>
      </c>
      <c r="K11" s="6" cm="1">
        <f t="array" ref="K11">_xlfn.XLOOKUP(J11,TB[[#All],[POS]],TB[[#All],[PUNTOS]])</f>
        <v>18</v>
      </c>
      <c r="L11" s="6">
        <v>1</v>
      </c>
      <c r="M11" s="6" cm="1">
        <f t="array" ref="M11">_xlfn.XLOOKUP(L11,TB[[#All],[POS]],TB[[#All],[PUNTOS]])</f>
        <v>20</v>
      </c>
      <c r="N11" s="6">
        <v>1</v>
      </c>
      <c r="O11" s="6" cm="1">
        <f t="array" ref="O11">_xlfn.XLOOKUP(N11,TB[[#All],[POS]],TB[[#All],[PUNTOS]])</f>
        <v>20</v>
      </c>
      <c r="P11" s="9">
        <f t="shared" si="2"/>
        <v>78</v>
      </c>
      <c r="Q11" s="6">
        <v>4</v>
      </c>
      <c r="R11" s="6" cm="1">
        <f t="array" ref="R11">_xlfn.XLOOKUP(Q11,TB[[#All],[POS]],TB[[#All],[PUNTOS]])</f>
        <v>14</v>
      </c>
      <c r="S11" s="6">
        <v>1</v>
      </c>
      <c r="T11" s="6" cm="1">
        <f t="array" ref="T11">_xlfn.XLOOKUP(S11,TB[[#All],[POS]],TB[[#All],[PUNTOS]])</f>
        <v>20</v>
      </c>
      <c r="U11" s="6">
        <v>3</v>
      </c>
      <c r="V11" s="6" cm="1">
        <f t="array" ref="V11">_xlfn.XLOOKUP(U11,TB[[#All],[POS]],TB[[#All],[PUNTOS]])</f>
        <v>16</v>
      </c>
      <c r="W11" s="6">
        <v>2</v>
      </c>
      <c r="X11" s="6" cm="1">
        <f t="array" ref="X11">_xlfn.XLOOKUP(W11,TB[[#All],[POS]],TB[[#All],[PUNTOS]])</f>
        <v>18</v>
      </c>
      <c r="Y11" s="6">
        <v>4</v>
      </c>
      <c r="Z11" s="6" cm="1">
        <f t="array" ref="Z11">_xlfn.XLOOKUP(Y11,TB[[#All],[POS]],TB[[#All],[PUNTOS]])</f>
        <v>14</v>
      </c>
      <c r="AA11" s="9">
        <f t="shared" si="3"/>
        <v>82</v>
      </c>
      <c r="AB11" s="6">
        <v>4</v>
      </c>
      <c r="AC11" s="6" cm="1">
        <f t="array" ref="AC11">_xlfn.XLOOKUP(AB11,TB[[#All],[POS]],TB[[#All],[PUNTOS]])</f>
        <v>14</v>
      </c>
      <c r="AD11" s="6">
        <v>1</v>
      </c>
      <c r="AE11" s="6" cm="1">
        <f t="array" ref="AE11">_xlfn.XLOOKUP(AD11,TB[[#All],[POS]],TB[[#All],[PUNTOS]])</f>
        <v>20</v>
      </c>
      <c r="AF11" s="6">
        <v>2</v>
      </c>
      <c r="AG11" s="6" cm="1">
        <f t="array" ref="AG11">_xlfn.XLOOKUP(AF11,TB[[#All],[POS]],TB[[#All],[PUNTOS]])</f>
        <v>18</v>
      </c>
      <c r="AH11" s="6">
        <v>11</v>
      </c>
      <c r="AI11" s="6" cm="1">
        <f t="array" ref="AI11">_xlfn.XLOOKUP(AH11,TB[[#All],[POS]],TB[[#All],[PUNTOS]])</f>
        <v>5</v>
      </c>
      <c r="AJ11" s="6">
        <v>1</v>
      </c>
      <c r="AK11" s="6" cm="1">
        <f t="array" ref="AK11">_xlfn.XLOOKUP(AJ11,TB[[#All],[POS]],TB[[#All],[PUNTOS]])</f>
        <v>20</v>
      </c>
      <c r="AL11" s="9">
        <f t="shared" si="4"/>
        <v>77</v>
      </c>
      <c r="AM11" s="6">
        <v>10</v>
      </c>
      <c r="AN11" s="6" cm="1">
        <f t="array" ref="AN11">_xlfn.XLOOKUP(AM11,TB[[#All],[POS]],TB[[#All],[PUNTOS]])</f>
        <v>6</v>
      </c>
      <c r="AO11" s="6">
        <v>10</v>
      </c>
      <c r="AP11" s="6" cm="1">
        <f t="array" ref="AP11">_xlfn.XLOOKUP(AO11,TB[[#All],[POS]],TB[[#All],[PUNTOS]])</f>
        <v>6</v>
      </c>
      <c r="AQ11" s="6">
        <v>4</v>
      </c>
      <c r="AR11" s="6" cm="1">
        <f t="array" ref="AR11">_xlfn.XLOOKUP(AQ11,TB[[#All],[POS]],TB[[#All],[PUNTOS]])</f>
        <v>14</v>
      </c>
      <c r="AS11" s="6">
        <v>3</v>
      </c>
      <c r="AT11" s="6" cm="1">
        <f t="array" ref="AT11">_xlfn.XLOOKUP(AS11,TB[[#All],[POS]],TB[[#All],[PUNTOS]])</f>
        <v>16</v>
      </c>
      <c r="AU11" s="6">
        <v>1</v>
      </c>
      <c r="AV11" s="6" cm="1">
        <f t="array" ref="AV11">_xlfn.XLOOKUP(AU11,TB[[#All],[POS]],TB[[#All],[PUNTOS]])</f>
        <v>20</v>
      </c>
      <c r="AW11" s="9">
        <f t="shared" si="5"/>
        <v>62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 t="shared" si="6"/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 t="shared" si="7"/>
        <v>0</v>
      </c>
    </row>
    <row r="12" spans="1:71" ht="16.5" x14ac:dyDescent="0.3">
      <c r="A12" s="6">
        <f t="shared" si="0"/>
        <v>3</v>
      </c>
      <c r="B12" s="6">
        <v>74</v>
      </c>
      <c r="C12" s="7" t="s">
        <v>190</v>
      </c>
      <c r="D12" s="7" t="s">
        <v>10</v>
      </c>
      <c r="E12" s="6">
        <f t="shared" si="1"/>
        <v>261</v>
      </c>
      <c r="F12" s="6">
        <v>11</v>
      </c>
      <c r="G12" s="6" cm="1">
        <f t="array" ref="G12">_xlfn.XLOOKUP(F12,TB[[#All],[POS]],TB[[#All],[PUNTOS]])</f>
        <v>5</v>
      </c>
      <c r="H12" s="6">
        <v>5</v>
      </c>
      <c r="I12" s="6" cm="1">
        <f t="array" ref="I12">_xlfn.XLOOKUP(H12,TB[[#All],[POS]],TB[[#All],[PUNTOS]])</f>
        <v>12</v>
      </c>
      <c r="J12" s="6">
        <v>7</v>
      </c>
      <c r="K12" s="6" cm="1">
        <f t="array" ref="K12">_xlfn.XLOOKUP(J12,TB[[#All],[POS]],TB[[#All],[PUNTOS]])</f>
        <v>9</v>
      </c>
      <c r="L12" s="6">
        <v>1</v>
      </c>
      <c r="M12" s="6" cm="1">
        <f t="array" ref="M12">_xlfn.XLOOKUP(L12,TB[[#All],[POS]],TB[[#All],[PUNTOS]])</f>
        <v>20</v>
      </c>
      <c r="N12" s="6">
        <v>1</v>
      </c>
      <c r="O12" s="6" cm="1">
        <f t="array" ref="O12">_xlfn.XLOOKUP(N12,TB[[#All],[POS]],TB[[#All],[PUNTOS]])</f>
        <v>20</v>
      </c>
      <c r="P12" s="9">
        <f t="shared" si="2"/>
        <v>66</v>
      </c>
      <c r="Q12" s="6">
        <v>5</v>
      </c>
      <c r="R12" s="6" cm="1">
        <f t="array" ref="R12">_xlfn.XLOOKUP(Q12,TB[[#All],[POS]],TB[[#All],[PUNTOS]])</f>
        <v>12</v>
      </c>
      <c r="S12" s="6">
        <v>2</v>
      </c>
      <c r="T12" s="6" cm="1">
        <f t="array" ref="T12">_xlfn.XLOOKUP(S12,TB[[#All],[POS]],TB[[#All],[PUNTOS]])</f>
        <v>18</v>
      </c>
      <c r="U12" s="6">
        <v>9</v>
      </c>
      <c r="V12" s="6" cm="1">
        <f t="array" ref="V12">_xlfn.XLOOKUP(U12,TB[[#All],[POS]],TB[[#All],[PUNTOS]])</f>
        <v>7</v>
      </c>
      <c r="W12" s="6">
        <v>4</v>
      </c>
      <c r="X12" s="6" cm="1">
        <f t="array" ref="X12">_xlfn.XLOOKUP(W12,TB[[#All],[POS]],TB[[#All],[PUNTOS]])</f>
        <v>14</v>
      </c>
      <c r="Y12" s="6">
        <v>1</v>
      </c>
      <c r="Z12" s="6" cm="1">
        <f t="array" ref="Z12">_xlfn.XLOOKUP(Y12,TB[[#All],[POS]],TB[[#All],[PUNTOS]])</f>
        <v>20</v>
      </c>
      <c r="AA12" s="9">
        <f t="shared" si="3"/>
        <v>71</v>
      </c>
      <c r="AB12" s="6">
        <v>2</v>
      </c>
      <c r="AC12" s="6" cm="1">
        <f t="array" ref="AC12">_xlfn.XLOOKUP(AB12,TB[[#All],[POS]],TB[[#All],[PUNTOS]])</f>
        <v>18</v>
      </c>
      <c r="AD12" s="6">
        <v>2</v>
      </c>
      <c r="AE12" s="6" cm="1">
        <f t="array" ref="AE12">_xlfn.XLOOKUP(AD12,TB[[#All],[POS]],TB[[#All],[PUNTOS]])</f>
        <v>18</v>
      </c>
      <c r="AF12" s="6">
        <v>13</v>
      </c>
      <c r="AG12" s="6" cm="1">
        <f t="array" ref="AG12">_xlfn.XLOOKUP(AF12,TB[[#All],[POS]],TB[[#All],[PUNTOS]])</f>
        <v>3</v>
      </c>
      <c r="AH12" s="6">
        <v>7</v>
      </c>
      <c r="AI12" s="6" cm="1">
        <f t="array" ref="AI12">_xlfn.XLOOKUP(AH12,TB[[#All],[POS]],TB[[#All],[PUNTOS]])</f>
        <v>9</v>
      </c>
      <c r="AJ12" s="6">
        <v>1</v>
      </c>
      <c r="AK12" s="6" cm="1">
        <f t="array" ref="AK12">_xlfn.XLOOKUP(AJ12,TB[[#All],[POS]],TB[[#All],[PUNTOS]])</f>
        <v>20</v>
      </c>
      <c r="AL12" s="9">
        <f t="shared" si="4"/>
        <v>68</v>
      </c>
      <c r="AM12" s="6">
        <v>4</v>
      </c>
      <c r="AN12" s="6" cm="1">
        <f t="array" ref="AN12">_xlfn.XLOOKUP(AM12,TB[[#All],[POS]],TB[[#All],[PUNTOS]])</f>
        <v>14</v>
      </c>
      <c r="AO12" s="6">
        <v>17</v>
      </c>
      <c r="AP12" s="6" cm="1">
        <f t="array" ref="AP12">_xlfn.XLOOKUP(AO12,TB[[#All],[POS]],TB[[#All],[PUNTOS]])</f>
        <v>0</v>
      </c>
      <c r="AQ12" s="6">
        <v>2</v>
      </c>
      <c r="AR12" s="6" cm="1">
        <f t="array" ref="AR12">_xlfn.XLOOKUP(AQ12,TB[[#All],[POS]],TB[[#All],[PUNTOS]])</f>
        <v>18</v>
      </c>
      <c r="AS12" s="6">
        <v>2</v>
      </c>
      <c r="AT12" s="6" cm="1">
        <f t="array" ref="AT12">_xlfn.XLOOKUP(AS12,TB[[#All],[POS]],TB[[#All],[PUNTOS]])</f>
        <v>18</v>
      </c>
      <c r="AU12" s="6">
        <v>10</v>
      </c>
      <c r="AV12" s="6" cm="1">
        <f t="array" ref="AV12">_xlfn.XLOOKUP(AU12,TB[[#All],[POS]],TB[[#All],[PUNTOS]])</f>
        <v>6</v>
      </c>
      <c r="AW12" s="9">
        <f t="shared" si="5"/>
        <v>56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 t="shared" si="6"/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 t="shared" si="7"/>
        <v>0</v>
      </c>
    </row>
    <row r="13" spans="1:71" ht="16.5" x14ac:dyDescent="0.3">
      <c r="A13" s="6">
        <f t="shared" si="0"/>
        <v>4</v>
      </c>
      <c r="B13" s="6">
        <v>23</v>
      </c>
      <c r="C13" s="7" t="s">
        <v>191</v>
      </c>
      <c r="D13" s="7" t="s">
        <v>8</v>
      </c>
      <c r="E13" s="6">
        <f t="shared" si="1"/>
        <v>238</v>
      </c>
      <c r="F13" s="6">
        <v>2</v>
      </c>
      <c r="G13" s="6" cm="1">
        <f t="array" ref="G13">_xlfn.XLOOKUP(F13,TB[[#All],[POS]],TB[[#All],[PUNTOS]])</f>
        <v>18</v>
      </c>
      <c r="H13" s="6">
        <v>6</v>
      </c>
      <c r="I13" s="6" cm="1">
        <f t="array" ref="I13">_xlfn.XLOOKUP(H13,TB[[#All],[POS]],TB[[#All],[PUNTOS]])</f>
        <v>10</v>
      </c>
      <c r="J13" s="6">
        <v>17</v>
      </c>
      <c r="K13" s="6" cm="1">
        <f t="array" ref="K13">_xlfn.XLOOKUP(J13,TB[[#All],[POS]],TB[[#All],[PUNTOS]])</f>
        <v>0</v>
      </c>
      <c r="L13" s="6">
        <v>2</v>
      </c>
      <c r="M13" s="6" cm="1">
        <f t="array" ref="M13">_xlfn.XLOOKUP(L13,TB[[#All],[POS]],TB[[#All],[PUNTOS]])</f>
        <v>18</v>
      </c>
      <c r="N13" s="6">
        <v>3</v>
      </c>
      <c r="O13" s="6" cm="1">
        <f t="array" ref="O13">_xlfn.XLOOKUP(N13,TB[[#All],[POS]],TB[[#All],[PUNTOS]])</f>
        <v>16</v>
      </c>
      <c r="P13" s="9">
        <f t="shared" si="2"/>
        <v>62</v>
      </c>
      <c r="Q13" s="6">
        <v>12</v>
      </c>
      <c r="R13" s="6" cm="1">
        <f t="array" ref="R13">_xlfn.XLOOKUP(Q13,TB[[#All],[POS]],TB[[#All],[PUNTOS]])</f>
        <v>4</v>
      </c>
      <c r="S13" s="6">
        <v>12</v>
      </c>
      <c r="T13" s="6" cm="1">
        <f t="array" ref="T13">_xlfn.XLOOKUP(S13,TB[[#All],[POS]],TB[[#All],[PUNTOS]])</f>
        <v>4</v>
      </c>
      <c r="U13" s="6">
        <v>24</v>
      </c>
      <c r="V13" s="6" cm="1">
        <f t="array" ref="V13">_xlfn.XLOOKUP(U13,TB[[#All],[POS]],TB[[#All],[PUNTOS]])</f>
        <v>0</v>
      </c>
      <c r="W13" s="6">
        <v>5</v>
      </c>
      <c r="X13" s="6" cm="1">
        <f t="array" ref="X13">_xlfn.XLOOKUP(W13,TB[[#All],[POS]],TB[[#All],[PUNTOS]])</f>
        <v>12</v>
      </c>
      <c r="Y13" s="6">
        <v>7</v>
      </c>
      <c r="Z13" s="6" cm="1">
        <f t="array" ref="Z13">_xlfn.XLOOKUP(Y13,TB[[#All],[POS]],TB[[#All],[PUNTOS]])</f>
        <v>9</v>
      </c>
      <c r="AA13" s="9">
        <f t="shared" si="3"/>
        <v>29</v>
      </c>
      <c r="AB13" s="6">
        <v>5</v>
      </c>
      <c r="AC13" s="6" cm="1">
        <f t="array" ref="AC13">_xlfn.XLOOKUP(AB13,TB[[#All],[POS]],TB[[#All],[PUNTOS]])</f>
        <v>12</v>
      </c>
      <c r="AD13" s="6">
        <v>3</v>
      </c>
      <c r="AE13" s="6" cm="1">
        <f t="array" ref="AE13">_xlfn.XLOOKUP(AD13,TB[[#All],[POS]],TB[[#All],[PUNTOS]])</f>
        <v>16</v>
      </c>
      <c r="AF13" s="6">
        <v>4</v>
      </c>
      <c r="AG13" s="6" cm="1">
        <f t="array" ref="AG13">_xlfn.XLOOKUP(AF13,TB[[#All],[POS]],TB[[#All],[PUNTOS]])</f>
        <v>14</v>
      </c>
      <c r="AH13" s="6">
        <v>1</v>
      </c>
      <c r="AI13" s="6" cm="1">
        <f t="array" ref="AI13">_xlfn.XLOOKUP(AH13,TB[[#All],[POS]],TB[[#All],[PUNTOS]])</f>
        <v>20</v>
      </c>
      <c r="AJ13" s="6">
        <v>2</v>
      </c>
      <c r="AK13" s="6" cm="1">
        <f t="array" ref="AK13">_xlfn.XLOOKUP(AJ13,TB[[#All],[POS]],TB[[#All],[PUNTOS]])</f>
        <v>18</v>
      </c>
      <c r="AL13" s="9">
        <f t="shared" si="4"/>
        <v>80</v>
      </c>
      <c r="AM13" s="6">
        <v>3</v>
      </c>
      <c r="AN13" s="6" cm="1">
        <f t="array" ref="AN13">_xlfn.XLOOKUP(AM13,TB[[#All],[POS]],TB[[#All],[PUNTOS]])</f>
        <v>16</v>
      </c>
      <c r="AO13" s="6">
        <v>15</v>
      </c>
      <c r="AP13" s="6" cm="1">
        <f t="array" ref="AP13">_xlfn.XLOOKUP(AO13,TB[[#All],[POS]],TB[[#All],[PUNTOS]])</f>
        <v>1</v>
      </c>
      <c r="AQ13" s="6">
        <v>5</v>
      </c>
      <c r="AR13" s="6" cm="1">
        <f t="array" ref="AR13">_xlfn.XLOOKUP(AQ13,TB[[#All],[POS]],TB[[#All],[PUNTOS]])</f>
        <v>12</v>
      </c>
      <c r="AS13" s="6">
        <v>1</v>
      </c>
      <c r="AT13" s="6" cm="1">
        <f t="array" ref="AT13">_xlfn.XLOOKUP(AS13,TB[[#All],[POS]],TB[[#All],[PUNTOS]])</f>
        <v>20</v>
      </c>
      <c r="AU13" s="6">
        <v>2</v>
      </c>
      <c r="AV13" s="6" cm="1">
        <f t="array" ref="AV13">_xlfn.XLOOKUP(AU13,TB[[#All],[POS]],TB[[#All],[PUNTOS]])</f>
        <v>18</v>
      </c>
      <c r="AW13" s="9">
        <f t="shared" si="5"/>
        <v>67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 t="shared" si="6"/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 t="shared" si="7"/>
        <v>0</v>
      </c>
    </row>
    <row r="14" spans="1:71" ht="16.5" x14ac:dyDescent="0.3">
      <c r="A14" s="6">
        <f t="shared" si="0"/>
        <v>5</v>
      </c>
      <c r="B14" s="6">
        <v>135</v>
      </c>
      <c r="C14" s="7" t="s">
        <v>192</v>
      </c>
      <c r="D14" s="7" t="s">
        <v>128</v>
      </c>
      <c r="E14" s="6">
        <f t="shared" si="1"/>
        <v>200</v>
      </c>
      <c r="F14" s="8"/>
      <c r="G14" s="8"/>
      <c r="H14" s="8"/>
      <c r="I14" s="8"/>
      <c r="J14" s="6">
        <v>24</v>
      </c>
      <c r="K14" s="6" cm="1">
        <f t="array" ref="K14">_xlfn.XLOOKUP(J14,TB[[#All],[POS]],TB[[#All],[PUNTOS]])</f>
        <v>0</v>
      </c>
      <c r="L14" s="6">
        <v>3</v>
      </c>
      <c r="M14" s="6" cm="1">
        <f t="array" ref="M14">_xlfn.XLOOKUP(L14,TB[[#All],[POS]],TB[[#All],[PUNTOS]])</f>
        <v>16</v>
      </c>
      <c r="N14" s="6">
        <v>4</v>
      </c>
      <c r="O14" s="6" cm="1">
        <f t="array" ref="O14">_xlfn.XLOOKUP(N14,TB[[#All],[POS]],TB[[#All],[PUNTOS]])</f>
        <v>14</v>
      </c>
      <c r="P14" s="9">
        <f t="shared" si="2"/>
        <v>30</v>
      </c>
      <c r="Q14" s="6">
        <v>6</v>
      </c>
      <c r="R14" s="6" cm="1">
        <f t="array" ref="R14">_xlfn.XLOOKUP(Q14,TB[[#All],[POS]],TB[[#All],[PUNTOS]])</f>
        <v>10</v>
      </c>
      <c r="S14" s="6">
        <v>7</v>
      </c>
      <c r="T14" s="6" cm="1">
        <f t="array" ref="T14">_xlfn.XLOOKUP(S14,TB[[#All],[POS]],TB[[#All],[PUNTOS]])</f>
        <v>9</v>
      </c>
      <c r="U14" s="6">
        <v>10</v>
      </c>
      <c r="V14" s="6" cm="1">
        <f t="array" ref="V14">_xlfn.XLOOKUP(U14,TB[[#All],[POS]],TB[[#All],[PUNTOS]])</f>
        <v>6</v>
      </c>
      <c r="W14" s="6">
        <v>13</v>
      </c>
      <c r="X14" s="6" cm="1">
        <f t="array" ref="X14">_xlfn.XLOOKUP(W14,TB[[#All],[POS]],TB[[#All],[PUNTOS]])</f>
        <v>3</v>
      </c>
      <c r="Y14" s="6">
        <v>1</v>
      </c>
      <c r="Z14" s="6" cm="1">
        <f t="array" ref="Z14">_xlfn.XLOOKUP(Y14,TB[[#All],[POS]],TB[[#All],[PUNTOS]])</f>
        <v>20</v>
      </c>
      <c r="AA14" s="9">
        <f t="shared" si="3"/>
        <v>48</v>
      </c>
      <c r="AB14" s="6">
        <v>3</v>
      </c>
      <c r="AC14" s="6" cm="1">
        <f t="array" ref="AC14">_xlfn.XLOOKUP(AB14,TB[[#All],[POS]],TB[[#All],[PUNTOS]])</f>
        <v>16</v>
      </c>
      <c r="AD14" s="6">
        <v>4</v>
      </c>
      <c r="AE14" s="6" cm="1">
        <f t="array" ref="AE14">_xlfn.XLOOKUP(AD14,TB[[#All],[POS]],TB[[#All],[PUNTOS]])</f>
        <v>14</v>
      </c>
      <c r="AF14" s="6">
        <v>8</v>
      </c>
      <c r="AG14" s="6" cm="1">
        <f t="array" ref="AG14">_xlfn.XLOOKUP(AF14,TB[[#All],[POS]],TB[[#All],[PUNTOS]])</f>
        <v>8</v>
      </c>
      <c r="AH14" s="6">
        <v>3</v>
      </c>
      <c r="AI14" s="6" cm="1">
        <f t="array" ref="AI14">_xlfn.XLOOKUP(AH14,TB[[#All],[POS]],TB[[#All],[PUNTOS]])</f>
        <v>16</v>
      </c>
      <c r="AJ14" s="6">
        <v>2</v>
      </c>
      <c r="AK14" s="6" cm="1">
        <f t="array" ref="AK14">_xlfn.XLOOKUP(AJ14,TB[[#All],[POS]],TB[[#All],[PUNTOS]])</f>
        <v>18</v>
      </c>
      <c r="AL14" s="9">
        <f t="shared" si="4"/>
        <v>72</v>
      </c>
      <c r="AM14" s="6">
        <v>6</v>
      </c>
      <c r="AN14" s="6" cm="1">
        <f t="array" ref="AN14">_xlfn.XLOOKUP(AM14,TB[[#All],[POS]],TB[[#All],[PUNTOS]])</f>
        <v>10</v>
      </c>
      <c r="AO14" s="6">
        <v>5</v>
      </c>
      <c r="AP14" s="6" cm="1">
        <f t="array" ref="AP14">_xlfn.XLOOKUP(AO14,TB[[#All],[POS]],TB[[#All],[PUNTOS]])</f>
        <v>12</v>
      </c>
      <c r="AQ14" s="6">
        <v>7</v>
      </c>
      <c r="AR14" s="6" cm="1">
        <f t="array" ref="AR14">_xlfn.XLOOKUP(AQ14,TB[[#All],[POS]],TB[[#All],[PUNTOS]])</f>
        <v>9</v>
      </c>
      <c r="AS14" s="6">
        <v>5</v>
      </c>
      <c r="AT14" s="6" cm="1">
        <f t="array" ref="AT14">_xlfn.XLOOKUP(AS14,TB[[#All],[POS]],TB[[#All],[PUNTOS]])</f>
        <v>12</v>
      </c>
      <c r="AU14" s="6">
        <v>9</v>
      </c>
      <c r="AV14" s="6" cm="1">
        <f t="array" ref="AV14">_xlfn.XLOOKUP(AU14,TB[[#All],[POS]],TB[[#All],[PUNTOS]])</f>
        <v>7</v>
      </c>
      <c r="AW14" s="9">
        <f t="shared" si="5"/>
        <v>50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9">
        <f t="shared" si="6"/>
        <v>0</v>
      </c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9">
        <f t="shared" si="7"/>
        <v>0</v>
      </c>
    </row>
    <row r="15" spans="1:71" ht="16.5" x14ac:dyDescent="0.3">
      <c r="A15" s="6">
        <f t="shared" si="0"/>
        <v>6</v>
      </c>
      <c r="B15" s="6">
        <v>206</v>
      </c>
      <c r="C15" s="7" t="s">
        <v>193</v>
      </c>
      <c r="D15" s="7" t="s">
        <v>9</v>
      </c>
      <c r="E15" s="6">
        <f t="shared" si="1"/>
        <v>183</v>
      </c>
      <c r="F15" s="6">
        <v>22</v>
      </c>
      <c r="G15" s="6" cm="1">
        <f t="array" ref="G15">_xlfn.XLOOKUP(F15,TB[[#All],[POS]],TB[[#All],[PUNTOS]])</f>
        <v>0</v>
      </c>
      <c r="H15" s="6">
        <v>15</v>
      </c>
      <c r="I15" s="6" cm="1">
        <f t="array" ref="I15">_xlfn.XLOOKUP(H15,TB[[#All],[POS]],TB[[#All],[PUNTOS]])</f>
        <v>1</v>
      </c>
      <c r="J15" s="6">
        <v>15</v>
      </c>
      <c r="K15" s="6" cm="1">
        <f t="array" ref="K15">_xlfn.XLOOKUP(J15,TB[[#All],[POS]],TB[[#All],[PUNTOS]])</f>
        <v>1</v>
      </c>
      <c r="L15" s="6">
        <v>2</v>
      </c>
      <c r="M15" s="6" cm="1">
        <f t="array" ref="M15">_xlfn.XLOOKUP(L15,TB[[#All],[POS]],TB[[#All],[PUNTOS]])</f>
        <v>18</v>
      </c>
      <c r="N15" s="6">
        <v>6</v>
      </c>
      <c r="O15" s="6" cm="1">
        <f t="array" ref="O15">_xlfn.XLOOKUP(N15,TB[[#All],[POS]],TB[[#All],[PUNTOS]])</f>
        <v>10</v>
      </c>
      <c r="P15" s="9">
        <f t="shared" si="2"/>
        <v>30</v>
      </c>
      <c r="Q15" s="6">
        <v>9</v>
      </c>
      <c r="R15" s="6" cm="1">
        <f t="array" ref="R15">_xlfn.XLOOKUP(Q15,TB[[#All],[POS]],TB[[#All],[PUNTOS]])</f>
        <v>7</v>
      </c>
      <c r="S15" s="6">
        <v>10</v>
      </c>
      <c r="T15" s="6" cm="1">
        <f t="array" ref="T15">_xlfn.XLOOKUP(S15,TB[[#All],[POS]],TB[[#All],[PUNTOS]])</f>
        <v>6</v>
      </c>
      <c r="U15" s="6">
        <v>4</v>
      </c>
      <c r="V15" s="6" cm="1">
        <f t="array" ref="V15">_xlfn.XLOOKUP(U15,TB[[#All],[POS]],TB[[#All],[PUNTOS]])</f>
        <v>14</v>
      </c>
      <c r="W15" s="6">
        <v>3</v>
      </c>
      <c r="X15" s="6" cm="1">
        <f t="array" ref="X15">_xlfn.XLOOKUP(W15,TB[[#All],[POS]],TB[[#All],[PUNTOS]])</f>
        <v>16</v>
      </c>
      <c r="Y15" s="6">
        <v>8</v>
      </c>
      <c r="Z15" s="6" cm="1">
        <f t="array" ref="Z15">_xlfn.XLOOKUP(Y15,TB[[#All],[POS]],TB[[#All],[PUNTOS]])</f>
        <v>8</v>
      </c>
      <c r="AA15" s="9">
        <f t="shared" si="3"/>
        <v>51</v>
      </c>
      <c r="AB15" s="6">
        <v>6</v>
      </c>
      <c r="AC15" s="6" cm="1">
        <f t="array" ref="AC15">_xlfn.XLOOKUP(AB15,TB[[#All],[POS]],TB[[#All],[PUNTOS]])</f>
        <v>10</v>
      </c>
      <c r="AD15" s="6">
        <v>3</v>
      </c>
      <c r="AE15" s="6" cm="1">
        <f t="array" ref="AE15">_xlfn.XLOOKUP(AD15,TB[[#All],[POS]],TB[[#All],[PUNTOS]])</f>
        <v>16</v>
      </c>
      <c r="AF15" s="6">
        <v>9</v>
      </c>
      <c r="AG15" s="6" cm="1">
        <f t="array" ref="AG15">_xlfn.XLOOKUP(AF15,TB[[#All],[POS]],TB[[#All],[PUNTOS]])</f>
        <v>7</v>
      </c>
      <c r="AH15" s="6">
        <v>20</v>
      </c>
      <c r="AI15" s="6" cm="1">
        <f t="array" ref="AI15">_xlfn.XLOOKUP(AH15,TB[[#All],[POS]],TB[[#All],[PUNTOS]])</f>
        <v>0</v>
      </c>
      <c r="AJ15" s="6">
        <v>5</v>
      </c>
      <c r="AK15" s="6" cm="1">
        <f t="array" ref="AK15">_xlfn.XLOOKUP(AJ15,TB[[#All],[POS]],TB[[#All],[PUNTOS]])</f>
        <v>12</v>
      </c>
      <c r="AL15" s="9">
        <f t="shared" si="4"/>
        <v>45</v>
      </c>
      <c r="AM15" s="6">
        <v>11</v>
      </c>
      <c r="AN15" s="6" cm="1">
        <f t="array" ref="AN15">_xlfn.XLOOKUP(AM15,TB[[#All],[POS]],TB[[#All],[PUNTOS]])</f>
        <v>5</v>
      </c>
      <c r="AO15" s="6">
        <v>3</v>
      </c>
      <c r="AP15" s="6" cm="1">
        <f t="array" ref="AP15">_xlfn.XLOOKUP(AO15,TB[[#All],[POS]],TB[[#All],[PUNTOS]])</f>
        <v>16</v>
      </c>
      <c r="AQ15" s="6">
        <v>10</v>
      </c>
      <c r="AR15" s="6" cm="1">
        <f t="array" ref="AR15">_xlfn.XLOOKUP(AQ15,TB[[#All],[POS]],TB[[#All],[PUNTOS]])</f>
        <v>6</v>
      </c>
      <c r="AS15" s="6">
        <v>3</v>
      </c>
      <c r="AT15" s="6" cm="1">
        <f t="array" ref="AT15">_xlfn.XLOOKUP(AS15,TB[[#All],[POS]],TB[[#All],[PUNTOS]])</f>
        <v>16</v>
      </c>
      <c r="AU15" s="6">
        <v>4</v>
      </c>
      <c r="AV15" s="6" cm="1">
        <f t="array" ref="AV15">_xlfn.XLOOKUP(AU15,TB[[#All],[POS]],TB[[#All],[PUNTOS]])</f>
        <v>14</v>
      </c>
      <c r="AW15" s="9">
        <f t="shared" si="5"/>
        <v>57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9">
        <f t="shared" si="6"/>
        <v>0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9">
        <f t="shared" si="7"/>
        <v>0</v>
      </c>
    </row>
    <row r="16" spans="1:71" ht="16.5" x14ac:dyDescent="0.3">
      <c r="A16" s="6">
        <f t="shared" si="0"/>
        <v>7</v>
      </c>
      <c r="B16" s="6">
        <v>170</v>
      </c>
      <c r="C16" s="7" t="s">
        <v>194</v>
      </c>
      <c r="D16" s="7" t="s">
        <v>20</v>
      </c>
      <c r="E16" s="6">
        <f t="shared" si="1"/>
        <v>152</v>
      </c>
      <c r="F16" s="6">
        <v>26</v>
      </c>
      <c r="G16" s="6" cm="1">
        <f t="array" ref="G16">_xlfn.XLOOKUP(F16,TB[[#All],[POS]],TB[[#All],[PUNTOS]])</f>
        <v>0</v>
      </c>
      <c r="H16" s="6">
        <v>13</v>
      </c>
      <c r="I16" s="6" cm="1">
        <f t="array" ref="I16">_xlfn.XLOOKUP(H16,TB[[#All],[POS]],TB[[#All],[PUNTOS]])</f>
        <v>3</v>
      </c>
      <c r="J16" s="6">
        <v>8</v>
      </c>
      <c r="K16" s="6" cm="1">
        <f t="array" ref="K16">_xlfn.XLOOKUP(J16,TB[[#All],[POS]],TB[[#All],[PUNTOS]])</f>
        <v>8</v>
      </c>
      <c r="L16" s="6">
        <v>1</v>
      </c>
      <c r="M16" s="6" cm="1">
        <f t="array" ref="M16">_xlfn.XLOOKUP(L16,TB[[#All],[POS]],TB[[#All],[PUNTOS]])</f>
        <v>20</v>
      </c>
      <c r="N16" s="6">
        <v>3</v>
      </c>
      <c r="O16" s="6" cm="1">
        <f t="array" ref="O16">_xlfn.XLOOKUP(N16,TB[[#All],[POS]],TB[[#All],[PUNTOS]])</f>
        <v>16</v>
      </c>
      <c r="P16" s="9">
        <f t="shared" si="2"/>
        <v>47</v>
      </c>
      <c r="Q16" s="6">
        <v>16</v>
      </c>
      <c r="R16" s="6" cm="1">
        <f t="array" ref="R16">_xlfn.XLOOKUP(Q16,TB[[#All],[POS]],TB[[#All],[PUNTOS]])</f>
        <v>0</v>
      </c>
      <c r="S16" s="6">
        <v>13</v>
      </c>
      <c r="T16" s="6" cm="1">
        <f t="array" ref="T16">_xlfn.XLOOKUP(S16,TB[[#All],[POS]],TB[[#All],[PUNTOS]])</f>
        <v>3</v>
      </c>
      <c r="U16" s="6">
        <v>12</v>
      </c>
      <c r="V16" s="6" cm="1">
        <f t="array" ref="V16">_xlfn.XLOOKUP(U16,TB[[#All],[POS]],TB[[#All],[PUNTOS]])</f>
        <v>4</v>
      </c>
      <c r="W16" s="6">
        <v>1</v>
      </c>
      <c r="X16" s="6" cm="1">
        <f t="array" ref="X16">_xlfn.XLOOKUP(W16,TB[[#All],[POS]],TB[[#All],[PUNTOS]])</f>
        <v>20</v>
      </c>
      <c r="Y16" s="6">
        <v>5</v>
      </c>
      <c r="Z16" s="6" cm="1">
        <f t="array" ref="Z16">_xlfn.XLOOKUP(Y16,TB[[#All],[POS]],TB[[#All],[PUNTOS]])</f>
        <v>12</v>
      </c>
      <c r="AA16" s="9">
        <f t="shared" si="3"/>
        <v>39</v>
      </c>
      <c r="AB16" s="6">
        <v>21</v>
      </c>
      <c r="AC16" s="6" cm="1">
        <f t="array" ref="AC16">_xlfn.XLOOKUP(AB16,TB[[#All],[POS]],TB[[#All],[PUNTOS]])</f>
        <v>0</v>
      </c>
      <c r="AD16" s="6">
        <v>7</v>
      </c>
      <c r="AE16" s="6" cm="1">
        <f t="array" ref="AE16">_xlfn.XLOOKUP(AD16,TB[[#All],[POS]],TB[[#All],[PUNTOS]])</f>
        <v>9</v>
      </c>
      <c r="AF16" s="6">
        <v>11</v>
      </c>
      <c r="AG16" s="6" cm="1">
        <f t="array" ref="AG16">_xlfn.XLOOKUP(AF16,TB[[#All],[POS]],TB[[#All],[PUNTOS]])</f>
        <v>5</v>
      </c>
      <c r="AH16" s="6">
        <v>20</v>
      </c>
      <c r="AI16" s="6" cm="1">
        <f t="array" ref="AI16">_xlfn.XLOOKUP(AH16,TB[[#All],[POS]],TB[[#All],[PUNTOS]])</f>
        <v>0</v>
      </c>
      <c r="AJ16" s="6">
        <v>6</v>
      </c>
      <c r="AK16" s="6" cm="1">
        <f t="array" ref="AK16">_xlfn.XLOOKUP(AJ16,TB[[#All],[POS]],TB[[#All],[PUNTOS]])</f>
        <v>10</v>
      </c>
      <c r="AL16" s="9">
        <f t="shared" si="4"/>
        <v>24</v>
      </c>
      <c r="AM16" s="6">
        <v>18</v>
      </c>
      <c r="AN16" s="6" cm="1">
        <f t="array" ref="AN16">_xlfn.XLOOKUP(AM16,TB[[#All],[POS]],TB[[#All],[PUNTOS]])</f>
        <v>0</v>
      </c>
      <c r="AO16" s="6">
        <v>1</v>
      </c>
      <c r="AP16" s="6" cm="1">
        <f t="array" ref="AP16">_xlfn.XLOOKUP(AO16,TB[[#All],[POS]],TB[[#All],[PUNTOS]])</f>
        <v>20</v>
      </c>
      <c r="AQ16" s="6">
        <v>12</v>
      </c>
      <c r="AR16" s="6" cm="1">
        <f t="array" ref="AR16">_xlfn.XLOOKUP(AQ16,TB[[#All],[POS]],TB[[#All],[PUNTOS]])</f>
        <v>4</v>
      </c>
      <c r="AS16" s="6">
        <v>6</v>
      </c>
      <c r="AT16" s="6" cm="1">
        <f t="array" ref="AT16">_xlfn.XLOOKUP(AS16,TB[[#All],[POS]],TB[[#All],[PUNTOS]])</f>
        <v>10</v>
      </c>
      <c r="AU16" s="6">
        <v>8</v>
      </c>
      <c r="AV16" s="6" cm="1">
        <f t="array" ref="AV16">_xlfn.XLOOKUP(AU16,TB[[#All],[POS]],TB[[#All],[PUNTOS]])</f>
        <v>8</v>
      </c>
      <c r="AW16" s="9">
        <f t="shared" si="5"/>
        <v>42</v>
      </c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9">
        <f t="shared" si="6"/>
        <v>0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9">
        <f t="shared" si="7"/>
        <v>0</v>
      </c>
    </row>
    <row r="17" spans="1:71" ht="16.5" x14ac:dyDescent="0.3">
      <c r="A17" s="6">
        <f t="shared" si="0"/>
        <v>8</v>
      </c>
      <c r="B17" s="6">
        <v>191</v>
      </c>
      <c r="C17" s="7" t="s">
        <v>195</v>
      </c>
      <c r="D17" s="7" t="s">
        <v>18</v>
      </c>
      <c r="E17" s="6">
        <f t="shared" si="1"/>
        <v>135</v>
      </c>
      <c r="F17" s="6">
        <v>4</v>
      </c>
      <c r="G17" s="6" cm="1">
        <f t="array" ref="G17">_xlfn.XLOOKUP(F17,TB[[#All],[POS]],TB[[#All],[PUNTOS]])</f>
        <v>14</v>
      </c>
      <c r="H17" s="6">
        <v>10</v>
      </c>
      <c r="I17" s="6" cm="1">
        <f t="array" ref="I17">_xlfn.XLOOKUP(H17,TB[[#All],[POS]],TB[[#All],[PUNTOS]])</f>
        <v>6</v>
      </c>
      <c r="J17" s="6">
        <v>1</v>
      </c>
      <c r="K17" s="6" cm="1">
        <f t="array" ref="K17">_xlfn.XLOOKUP(J17,TB[[#All],[POS]],TB[[#All],[PUNTOS]])</f>
        <v>20</v>
      </c>
      <c r="L17" s="6">
        <v>4</v>
      </c>
      <c r="M17" s="6" cm="1">
        <f t="array" ref="M17">_xlfn.XLOOKUP(L17,TB[[#All],[POS]],TB[[#All],[PUNTOS]])</f>
        <v>14</v>
      </c>
      <c r="N17" s="6">
        <v>10</v>
      </c>
      <c r="O17" s="6" cm="1">
        <f t="array" ref="O17">_xlfn.XLOOKUP(N17,TB[[#All],[POS]],TB[[#All],[PUNTOS]])</f>
        <v>6</v>
      </c>
      <c r="P17" s="9">
        <f t="shared" si="2"/>
        <v>60</v>
      </c>
      <c r="Q17" s="6">
        <v>8</v>
      </c>
      <c r="R17" s="6" cm="1">
        <f t="array" ref="R17">_xlfn.XLOOKUP(Q17,TB[[#All],[POS]],TB[[#All],[PUNTOS]])</f>
        <v>8</v>
      </c>
      <c r="S17" s="6">
        <v>11</v>
      </c>
      <c r="T17" s="6" cm="1">
        <f t="array" ref="T17">_xlfn.XLOOKUP(S17,TB[[#All],[POS]],TB[[#All],[PUNTOS]])</f>
        <v>5</v>
      </c>
      <c r="U17" s="6">
        <v>8</v>
      </c>
      <c r="V17" s="6" cm="1">
        <f t="array" ref="V17">_xlfn.XLOOKUP(U17,TB[[#All],[POS]],TB[[#All],[PUNTOS]])</f>
        <v>8</v>
      </c>
      <c r="W17" s="6">
        <v>4</v>
      </c>
      <c r="X17" s="6" cm="1">
        <f t="array" ref="X17">_xlfn.XLOOKUP(W17,TB[[#All],[POS]],TB[[#All],[PUNTOS]])</f>
        <v>14</v>
      </c>
      <c r="Y17" s="6">
        <v>10</v>
      </c>
      <c r="Z17" s="6" cm="1">
        <f t="array" ref="Z17">_xlfn.XLOOKUP(Y17,TB[[#All],[POS]],TB[[#All],[PUNTOS]])</f>
        <v>6</v>
      </c>
      <c r="AA17" s="9">
        <f t="shared" si="3"/>
        <v>41</v>
      </c>
      <c r="AB17" s="6">
        <v>8</v>
      </c>
      <c r="AC17" s="6" cm="1">
        <f t="array" ref="AC17">_xlfn.XLOOKUP(AB17,TB[[#All],[POS]],TB[[#All],[PUNTOS]])</f>
        <v>8</v>
      </c>
      <c r="AD17" s="6">
        <v>9</v>
      </c>
      <c r="AE17" s="6" cm="1">
        <f t="array" ref="AE17">_xlfn.XLOOKUP(AD17,TB[[#All],[POS]],TB[[#All],[PUNTOS]])</f>
        <v>7</v>
      </c>
      <c r="AF17" s="6">
        <v>16</v>
      </c>
      <c r="AG17" s="6" cm="1">
        <f t="array" ref="AG17">_xlfn.XLOOKUP(AF17,TB[[#All],[POS]],TB[[#All],[PUNTOS]])</f>
        <v>0</v>
      </c>
      <c r="AH17" s="6">
        <v>11</v>
      </c>
      <c r="AI17" s="6" cm="1">
        <f t="array" ref="AI17">_xlfn.XLOOKUP(AH17,TB[[#All],[POS]],TB[[#All],[PUNTOS]])</f>
        <v>5</v>
      </c>
      <c r="AJ17" s="6">
        <v>4</v>
      </c>
      <c r="AK17" s="6" cm="1">
        <f t="array" ref="AK17">_xlfn.XLOOKUP(AJ17,TB[[#All],[POS]],TB[[#All],[PUNTOS]])</f>
        <v>14</v>
      </c>
      <c r="AL17" s="9">
        <f t="shared" si="4"/>
        <v>34</v>
      </c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9">
        <f t="shared" si="5"/>
        <v>0</v>
      </c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9">
        <f t="shared" si="6"/>
        <v>0</v>
      </c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9">
        <f t="shared" si="7"/>
        <v>0</v>
      </c>
    </row>
    <row r="18" spans="1:71" ht="16.5" x14ac:dyDescent="0.3">
      <c r="A18" s="6">
        <f t="shared" si="0"/>
        <v>9</v>
      </c>
      <c r="B18" s="6">
        <v>39</v>
      </c>
      <c r="C18" s="7" t="s">
        <v>196</v>
      </c>
      <c r="D18" s="7" t="s">
        <v>9</v>
      </c>
      <c r="E18" s="6">
        <f t="shared" si="1"/>
        <v>124</v>
      </c>
      <c r="F18" s="6">
        <v>7</v>
      </c>
      <c r="G18" s="6" cm="1">
        <f t="array" ref="G18">_xlfn.XLOOKUP(F18,TB[[#All],[POS]],TB[[#All],[PUNTOS]])</f>
        <v>9</v>
      </c>
      <c r="H18" s="6">
        <v>11</v>
      </c>
      <c r="I18" s="6" cm="1">
        <f t="array" ref="I18">_xlfn.XLOOKUP(H18,TB[[#All],[POS]],TB[[#All],[PUNTOS]])</f>
        <v>5</v>
      </c>
      <c r="J18" s="6">
        <v>11</v>
      </c>
      <c r="K18" s="6" cm="1">
        <f t="array" ref="K18">_xlfn.XLOOKUP(J18,TB[[#All],[POS]],TB[[#All],[PUNTOS]])</f>
        <v>5</v>
      </c>
      <c r="L18" s="6">
        <v>4</v>
      </c>
      <c r="M18" s="6" cm="1">
        <f t="array" ref="M18">_xlfn.XLOOKUP(L18,TB[[#All],[POS]],TB[[#All],[PUNTOS]])</f>
        <v>14</v>
      </c>
      <c r="N18" s="6">
        <v>5</v>
      </c>
      <c r="O18" s="6" cm="1">
        <f t="array" ref="O18">_xlfn.XLOOKUP(N18,TB[[#All],[POS]],TB[[#All],[PUNTOS]])</f>
        <v>12</v>
      </c>
      <c r="P18" s="9">
        <f t="shared" si="2"/>
        <v>45</v>
      </c>
      <c r="Q18" s="6">
        <v>15</v>
      </c>
      <c r="R18" s="6" cm="1">
        <f t="array" ref="R18">_xlfn.XLOOKUP(Q18,TB[[#All],[POS]],TB[[#All],[PUNTOS]])</f>
        <v>1</v>
      </c>
      <c r="S18" s="6">
        <v>14</v>
      </c>
      <c r="T18" s="6" cm="1">
        <f t="array" ref="T18">_xlfn.XLOOKUP(S18,TB[[#All],[POS]],TB[[#All],[PUNTOS]])</f>
        <v>2</v>
      </c>
      <c r="U18" s="6">
        <v>11</v>
      </c>
      <c r="V18" s="6" cm="1">
        <f t="array" ref="V18">_xlfn.XLOOKUP(U18,TB[[#All],[POS]],TB[[#All],[PUNTOS]])</f>
        <v>5</v>
      </c>
      <c r="W18" s="6">
        <v>2</v>
      </c>
      <c r="X18" s="6" cm="1">
        <f t="array" ref="X18">_xlfn.XLOOKUP(W18,TB[[#All],[POS]],TB[[#All],[PUNTOS]])</f>
        <v>18</v>
      </c>
      <c r="Y18" s="6">
        <v>8</v>
      </c>
      <c r="Z18" s="6" cm="1">
        <f t="array" ref="Z18">_xlfn.XLOOKUP(Y18,TB[[#All],[POS]],TB[[#All],[PUNTOS]])</f>
        <v>8</v>
      </c>
      <c r="AA18" s="9">
        <f t="shared" si="3"/>
        <v>34</v>
      </c>
      <c r="AB18" s="6">
        <v>13</v>
      </c>
      <c r="AC18" s="6" cm="1">
        <f t="array" ref="AC18">_xlfn.XLOOKUP(AB18,TB[[#All],[POS]],TB[[#All],[PUNTOS]])</f>
        <v>3</v>
      </c>
      <c r="AD18" s="6">
        <v>7</v>
      </c>
      <c r="AE18" s="6" cm="1">
        <f t="array" ref="AE18">_xlfn.XLOOKUP(AD18,TB[[#All],[POS]],TB[[#All],[PUNTOS]])</f>
        <v>9</v>
      </c>
      <c r="AF18" s="6">
        <v>2</v>
      </c>
      <c r="AG18" s="6" cm="1">
        <f t="array" ref="AG18">_xlfn.XLOOKUP(AF18,TB[[#All],[POS]],TB[[#All],[PUNTOS]])</f>
        <v>18</v>
      </c>
      <c r="AH18" s="6">
        <v>13</v>
      </c>
      <c r="AI18" s="6" cm="1">
        <f t="array" ref="AI18">_xlfn.XLOOKUP(AH18,TB[[#All],[POS]],TB[[#All],[PUNTOS]])</f>
        <v>3</v>
      </c>
      <c r="AJ18" s="6">
        <v>5</v>
      </c>
      <c r="AK18" s="6" cm="1">
        <f t="array" ref="AK18">_xlfn.XLOOKUP(AJ18,TB[[#All],[POS]],TB[[#All],[PUNTOS]])</f>
        <v>12</v>
      </c>
      <c r="AL18" s="9">
        <f t="shared" si="4"/>
        <v>45</v>
      </c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9">
        <f t="shared" si="5"/>
        <v>0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9">
        <f t="shared" si="6"/>
        <v>0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9">
        <f t="shared" si="7"/>
        <v>0</v>
      </c>
    </row>
    <row r="19" spans="1:71" ht="16.5" x14ac:dyDescent="0.3">
      <c r="A19" s="6">
        <f t="shared" si="0"/>
        <v>10</v>
      </c>
      <c r="B19" s="6">
        <v>55</v>
      </c>
      <c r="C19" s="7" t="s">
        <v>197</v>
      </c>
      <c r="D19" s="7" t="s">
        <v>14</v>
      </c>
      <c r="E19" s="6">
        <f t="shared" si="1"/>
        <v>118</v>
      </c>
      <c r="F19" s="6">
        <v>6</v>
      </c>
      <c r="G19" s="6" cm="1">
        <f t="array" ref="G19">_xlfn.XLOOKUP(F19,TB[[#All],[POS]],TB[[#All],[PUNTOS]])</f>
        <v>10</v>
      </c>
      <c r="H19" s="6">
        <v>12</v>
      </c>
      <c r="I19" s="6" cm="1">
        <f t="array" ref="I19">_xlfn.XLOOKUP(H19,TB[[#All],[POS]],TB[[#All],[PUNTOS]])</f>
        <v>4</v>
      </c>
      <c r="J19" s="6">
        <v>21</v>
      </c>
      <c r="K19" s="6" cm="1">
        <f t="array" ref="K19">_xlfn.XLOOKUP(J19,TB[[#All],[POS]],TB[[#All],[PUNTOS]])</f>
        <v>0</v>
      </c>
      <c r="L19" s="6">
        <v>9</v>
      </c>
      <c r="M19" s="6" cm="1">
        <f t="array" ref="M19">_xlfn.XLOOKUP(L19,TB[[#All],[POS]],TB[[#All],[PUNTOS]])</f>
        <v>7</v>
      </c>
      <c r="N19" s="6">
        <v>6</v>
      </c>
      <c r="O19" s="6" cm="1">
        <f t="array" ref="O19">_xlfn.XLOOKUP(N19,TB[[#All],[POS]],TB[[#All],[PUNTOS]])</f>
        <v>10</v>
      </c>
      <c r="P19" s="9">
        <f t="shared" si="2"/>
        <v>31</v>
      </c>
      <c r="Q19" s="6">
        <v>14</v>
      </c>
      <c r="R19" s="6" cm="1">
        <f t="array" ref="R19">_xlfn.XLOOKUP(Q19,TB[[#All],[POS]],TB[[#All],[PUNTOS]])</f>
        <v>2</v>
      </c>
      <c r="S19" s="6">
        <v>21</v>
      </c>
      <c r="T19" s="6" cm="1">
        <f t="array" ref="T19">_xlfn.XLOOKUP(S19,TB[[#All],[POS]],TB[[#All],[PUNTOS]])</f>
        <v>0</v>
      </c>
      <c r="U19" s="6">
        <v>2</v>
      </c>
      <c r="V19" s="6" cm="1">
        <f t="array" ref="V19">_xlfn.XLOOKUP(U19,TB[[#All],[POS]],TB[[#All],[PUNTOS]])</f>
        <v>18</v>
      </c>
      <c r="W19" s="6">
        <v>10</v>
      </c>
      <c r="X19" s="6" cm="1">
        <f t="array" ref="X19">_xlfn.XLOOKUP(W19,TB[[#All],[POS]],TB[[#All],[PUNTOS]])</f>
        <v>6</v>
      </c>
      <c r="Y19" s="6">
        <v>4</v>
      </c>
      <c r="Z19" s="6" cm="1">
        <f t="array" ref="Z19">_xlfn.XLOOKUP(Y19,TB[[#All],[POS]],TB[[#All],[PUNTOS]])</f>
        <v>14</v>
      </c>
      <c r="AA19" s="9">
        <f t="shared" si="3"/>
        <v>40</v>
      </c>
      <c r="AB19" s="6">
        <v>14</v>
      </c>
      <c r="AC19" s="6" cm="1">
        <f t="array" ref="AC19">_xlfn.XLOOKUP(AB19,TB[[#All],[POS]],TB[[#All],[PUNTOS]])</f>
        <v>2</v>
      </c>
      <c r="AD19" s="6">
        <v>5</v>
      </c>
      <c r="AE19" s="6" cm="1">
        <f t="array" ref="AE19">_xlfn.XLOOKUP(AD19,TB[[#All],[POS]],TB[[#All],[PUNTOS]])</f>
        <v>12</v>
      </c>
      <c r="AF19" s="6">
        <v>27</v>
      </c>
      <c r="AG19" s="6" cm="1">
        <f t="array" ref="AG19">_xlfn.XLOOKUP(AF19,TB[[#All],[POS]],TB[[#All],[PUNTOS]])</f>
        <v>0</v>
      </c>
      <c r="AH19" s="8"/>
      <c r="AI19" s="8"/>
      <c r="AJ19" s="6">
        <v>6</v>
      </c>
      <c r="AK19" s="6" cm="1">
        <f t="array" ref="AK19">_xlfn.XLOOKUP(AJ19,TB[[#All],[POS]],TB[[#All],[PUNTOS]])</f>
        <v>10</v>
      </c>
      <c r="AL19" s="9">
        <f t="shared" si="4"/>
        <v>24</v>
      </c>
      <c r="AM19" s="6">
        <v>17</v>
      </c>
      <c r="AN19" s="6" cm="1">
        <f t="array" ref="AN19">_xlfn.XLOOKUP(AM19,TB[[#All],[POS]],TB[[#All],[PUNTOS]])</f>
        <v>0</v>
      </c>
      <c r="AO19" s="6">
        <v>13</v>
      </c>
      <c r="AP19" s="6" cm="1">
        <f t="array" ref="AP19">_xlfn.XLOOKUP(AO19,TB[[#All],[POS]],TB[[#All],[PUNTOS]])</f>
        <v>3</v>
      </c>
      <c r="AQ19" s="6">
        <v>17</v>
      </c>
      <c r="AR19" s="6" cm="1">
        <f t="array" ref="AR19">_xlfn.XLOOKUP(AQ19,TB[[#All],[POS]],TB[[#All],[PUNTOS]])</f>
        <v>0</v>
      </c>
      <c r="AS19" s="6">
        <v>8</v>
      </c>
      <c r="AT19" s="6" cm="1">
        <f t="array" ref="AT19">_xlfn.XLOOKUP(AS19,TB[[#All],[POS]],TB[[#All],[PUNTOS]])</f>
        <v>8</v>
      </c>
      <c r="AU19" s="6">
        <v>5</v>
      </c>
      <c r="AV19" s="6" cm="1">
        <f t="array" ref="AV19">_xlfn.XLOOKUP(AU19,TB[[#All],[POS]],TB[[#All],[PUNTOS]])</f>
        <v>12</v>
      </c>
      <c r="AW19" s="9">
        <f t="shared" si="5"/>
        <v>23</v>
      </c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9">
        <f t="shared" si="6"/>
        <v>0</v>
      </c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9">
        <f t="shared" si="7"/>
        <v>0</v>
      </c>
    </row>
    <row r="20" spans="1:71" ht="16.5" x14ac:dyDescent="0.3">
      <c r="A20" s="6">
        <f t="shared" si="0"/>
        <v>11</v>
      </c>
      <c r="B20" s="6">
        <v>14</v>
      </c>
      <c r="C20" s="7" t="s">
        <v>198</v>
      </c>
      <c r="D20" s="7" t="s">
        <v>8</v>
      </c>
      <c r="E20" s="6">
        <f t="shared" si="1"/>
        <v>107</v>
      </c>
      <c r="F20" s="6">
        <v>21</v>
      </c>
      <c r="G20" s="6" cm="1">
        <f t="array" ref="G20">_xlfn.XLOOKUP(F20,TB[[#All],[POS]],TB[[#All],[PUNTOS]])</f>
        <v>0</v>
      </c>
      <c r="H20" s="6">
        <v>20</v>
      </c>
      <c r="I20" s="6" cm="1">
        <f t="array" ref="I20">_xlfn.XLOOKUP(H20,TB[[#All],[POS]],TB[[#All],[PUNTOS]])</f>
        <v>0</v>
      </c>
      <c r="J20" s="6">
        <v>26</v>
      </c>
      <c r="K20" s="6" cm="1">
        <f t="array" ref="K20">_xlfn.XLOOKUP(J20,TB[[#All],[POS]],TB[[#All],[PUNTOS]])</f>
        <v>0</v>
      </c>
      <c r="L20" s="6">
        <v>6</v>
      </c>
      <c r="M20" s="6" cm="1">
        <f t="array" ref="M20">_xlfn.XLOOKUP(L20,TB[[#All],[POS]],TB[[#All],[PUNTOS]])</f>
        <v>10</v>
      </c>
      <c r="N20" s="6">
        <v>11</v>
      </c>
      <c r="O20" s="6" cm="1">
        <f t="array" ref="O20">_xlfn.XLOOKUP(N20,TB[[#All],[POS]],TB[[#All],[PUNTOS]])</f>
        <v>5</v>
      </c>
      <c r="P20" s="9">
        <f t="shared" si="2"/>
        <v>15</v>
      </c>
      <c r="Q20" s="6">
        <v>23</v>
      </c>
      <c r="R20" s="6" cm="1">
        <f t="array" ref="R20">_xlfn.XLOOKUP(Q20,TB[[#All],[POS]],TB[[#All],[PUNTOS]])</f>
        <v>0</v>
      </c>
      <c r="S20" s="6">
        <v>19</v>
      </c>
      <c r="T20" s="6" cm="1">
        <f t="array" ref="T20">_xlfn.XLOOKUP(S20,TB[[#All],[POS]],TB[[#All],[PUNTOS]])</f>
        <v>0</v>
      </c>
      <c r="U20" s="6">
        <v>22</v>
      </c>
      <c r="V20" s="6" cm="1">
        <f t="array" ref="V20">_xlfn.XLOOKUP(U20,TB[[#All],[POS]],TB[[#All],[PUNTOS]])</f>
        <v>0</v>
      </c>
      <c r="W20" s="6">
        <v>5</v>
      </c>
      <c r="X20" s="6" cm="1">
        <f t="array" ref="X20">_xlfn.XLOOKUP(W20,TB[[#All],[POS]],TB[[#All],[PUNTOS]])</f>
        <v>12</v>
      </c>
      <c r="Y20" s="6">
        <v>5</v>
      </c>
      <c r="Z20" s="6" cm="1">
        <f t="array" ref="Z20">_xlfn.XLOOKUP(Y20,TB[[#All],[POS]],TB[[#All],[PUNTOS]])</f>
        <v>12</v>
      </c>
      <c r="AA20" s="9">
        <f t="shared" si="3"/>
        <v>24</v>
      </c>
      <c r="AB20" s="6">
        <v>19</v>
      </c>
      <c r="AC20" s="6" cm="1">
        <f t="array" ref="AC20">_xlfn.XLOOKUP(AB20,TB[[#All],[POS]],TB[[#All],[PUNTOS]])</f>
        <v>0</v>
      </c>
      <c r="AD20" s="6">
        <v>8</v>
      </c>
      <c r="AE20" s="6" cm="1">
        <f t="array" ref="AE20">_xlfn.XLOOKUP(AD20,TB[[#All],[POS]],TB[[#All],[PUNTOS]])</f>
        <v>8</v>
      </c>
      <c r="AF20" s="6">
        <v>7</v>
      </c>
      <c r="AG20" s="6" cm="1">
        <f t="array" ref="AG20">_xlfn.XLOOKUP(AF20,TB[[#All],[POS]],TB[[#All],[PUNTOS]])</f>
        <v>9</v>
      </c>
      <c r="AH20" s="6">
        <v>16</v>
      </c>
      <c r="AI20" s="6" cm="1">
        <f t="array" ref="AI20">_xlfn.XLOOKUP(AH20,TB[[#All],[POS]],TB[[#All],[PUNTOS]])</f>
        <v>0</v>
      </c>
      <c r="AJ20" s="6">
        <v>3</v>
      </c>
      <c r="AK20" s="6" cm="1">
        <f t="array" ref="AK20">_xlfn.XLOOKUP(AJ20,TB[[#All],[POS]],TB[[#All],[PUNTOS]])</f>
        <v>16</v>
      </c>
      <c r="AL20" s="9">
        <f t="shared" si="4"/>
        <v>33</v>
      </c>
      <c r="AM20" s="6">
        <v>15</v>
      </c>
      <c r="AN20" s="6" cm="1">
        <f t="array" ref="AN20">_xlfn.XLOOKUP(AM20,TB[[#All],[POS]],TB[[#All],[PUNTOS]])</f>
        <v>1</v>
      </c>
      <c r="AO20" s="6">
        <v>11</v>
      </c>
      <c r="AP20" s="6" cm="1">
        <f t="array" ref="AP20">_xlfn.XLOOKUP(AO20,TB[[#All],[POS]],TB[[#All],[PUNTOS]])</f>
        <v>5</v>
      </c>
      <c r="AQ20" s="6">
        <v>11</v>
      </c>
      <c r="AR20" s="6" cm="1">
        <f t="array" ref="AR20">_xlfn.XLOOKUP(AQ20,TB[[#All],[POS]],TB[[#All],[PUNTOS]])</f>
        <v>5</v>
      </c>
      <c r="AS20" s="6">
        <v>5</v>
      </c>
      <c r="AT20" s="6" cm="1">
        <f t="array" ref="AT20">_xlfn.XLOOKUP(AS20,TB[[#All],[POS]],TB[[#All],[PUNTOS]])</f>
        <v>12</v>
      </c>
      <c r="AU20" s="6">
        <v>5</v>
      </c>
      <c r="AV20" s="6" cm="1">
        <f t="array" ref="AV20">_xlfn.XLOOKUP(AU20,TB[[#All],[POS]],TB[[#All],[PUNTOS]])</f>
        <v>12</v>
      </c>
      <c r="AW20" s="9">
        <f t="shared" si="5"/>
        <v>35</v>
      </c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9">
        <f t="shared" si="6"/>
        <v>0</v>
      </c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9">
        <f t="shared" si="7"/>
        <v>0</v>
      </c>
    </row>
    <row r="21" spans="1:71" ht="16.5" x14ac:dyDescent="0.3">
      <c r="A21" s="6">
        <f t="shared" si="0"/>
        <v>12</v>
      </c>
      <c r="B21" s="6">
        <v>156</v>
      </c>
      <c r="C21" s="7" t="s">
        <v>199</v>
      </c>
      <c r="D21" s="7" t="s">
        <v>128</v>
      </c>
      <c r="E21" s="6">
        <f t="shared" si="1"/>
        <v>96</v>
      </c>
      <c r="F21" s="6">
        <v>12</v>
      </c>
      <c r="G21" s="6" cm="1">
        <f t="array" ref="G21">_xlfn.XLOOKUP(F21,TB[[#All],[POS]],TB[[#All],[PUNTOS]])</f>
        <v>4</v>
      </c>
      <c r="H21" s="6">
        <v>17</v>
      </c>
      <c r="I21" s="6" cm="1">
        <f t="array" ref="I21">_xlfn.XLOOKUP(H21,TB[[#All],[POS]],TB[[#All],[PUNTOS]])</f>
        <v>0</v>
      </c>
      <c r="J21" s="6">
        <v>22</v>
      </c>
      <c r="K21" s="6" cm="1">
        <f t="array" ref="K21">_xlfn.XLOOKUP(J21,TB[[#All],[POS]],TB[[#All],[PUNTOS]])</f>
        <v>0</v>
      </c>
      <c r="L21" s="6">
        <v>9</v>
      </c>
      <c r="M21" s="6" cm="1">
        <f t="array" ref="M21">_xlfn.XLOOKUP(L21,TB[[#All],[POS]],TB[[#All],[PUNTOS]])</f>
        <v>7</v>
      </c>
      <c r="N21" s="6">
        <v>12</v>
      </c>
      <c r="O21" s="6" cm="1">
        <f t="array" ref="O21">_xlfn.XLOOKUP(N21,TB[[#All],[POS]],TB[[#All],[PUNTOS]])</f>
        <v>4</v>
      </c>
      <c r="P21" s="9">
        <f t="shared" si="2"/>
        <v>15</v>
      </c>
      <c r="Q21" s="6">
        <v>10</v>
      </c>
      <c r="R21" s="6" cm="1">
        <f t="array" ref="R21">_xlfn.XLOOKUP(Q21,TB[[#All],[POS]],TB[[#All],[PUNTOS]])</f>
        <v>6</v>
      </c>
      <c r="S21" s="6">
        <v>17</v>
      </c>
      <c r="T21" s="6" cm="1">
        <f t="array" ref="T21">_xlfn.XLOOKUP(S21,TB[[#All],[POS]],TB[[#All],[PUNTOS]])</f>
        <v>0</v>
      </c>
      <c r="U21" s="6">
        <v>17</v>
      </c>
      <c r="V21" s="6" cm="1">
        <f t="array" ref="V21">_xlfn.XLOOKUP(U21,TB[[#All],[POS]],TB[[#All],[PUNTOS]])</f>
        <v>0</v>
      </c>
      <c r="W21" s="8"/>
      <c r="X21" s="8"/>
      <c r="Y21" s="6">
        <v>9</v>
      </c>
      <c r="Z21" s="6" cm="1">
        <f t="array" ref="Z21">_xlfn.XLOOKUP(Y21,TB[[#All],[POS]],TB[[#All],[PUNTOS]])</f>
        <v>7</v>
      </c>
      <c r="AA21" s="9">
        <f t="shared" si="3"/>
        <v>13</v>
      </c>
      <c r="AB21" s="6">
        <v>9</v>
      </c>
      <c r="AC21" s="6" cm="1">
        <f t="array" ref="AC21">_xlfn.XLOOKUP(AB21,TB[[#All],[POS]],TB[[#All],[PUNTOS]])</f>
        <v>7</v>
      </c>
      <c r="AD21" s="6">
        <v>8</v>
      </c>
      <c r="AE21" s="6" cm="1">
        <f t="array" ref="AE21">_xlfn.XLOOKUP(AD21,TB[[#All],[POS]],TB[[#All],[PUNTOS]])</f>
        <v>8</v>
      </c>
      <c r="AF21" s="6">
        <v>21</v>
      </c>
      <c r="AG21" s="6" cm="1">
        <f t="array" ref="AG21">_xlfn.XLOOKUP(AF21,TB[[#All],[POS]],TB[[#All],[PUNTOS]])</f>
        <v>0</v>
      </c>
      <c r="AH21" s="6">
        <v>8</v>
      </c>
      <c r="AI21" s="6" cm="1">
        <f t="array" ref="AI21">_xlfn.XLOOKUP(AH21,TB[[#All],[POS]],TB[[#All],[PUNTOS]])</f>
        <v>8</v>
      </c>
      <c r="AJ21" s="6">
        <v>7</v>
      </c>
      <c r="AK21" s="6" cm="1">
        <f t="array" ref="AK21">_xlfn.XLOOKUP(AJ21,TB[[#All],[POS]],TB[[#All],[PUNTOS]])</f>
        <v>9</v>
      </c>
      <c r="AL21" s="9">
        <f t="shared" si="4"/>
        <v>32</v>
      </c>
      <c r="AM21" s="6">
        <v>5</v>
      </c>
      <c r="AN21" s="6" cm="1">
        <f t="array" ref="AN21">_xlfn.XLOOKUP(AM21,TB[[#All],[POS]],TB[[#All],[PUNTOS]])</f>
        <v>12</v>
      </c>
      <c r="AO21" s="6">
        <v>14</v>
      </c>
      <c r="AP21" s="6" cm="1">
        <f t="array" ref="AP21">_xlfn.XLOOKUP(AO21,TB[[#All],[POS]],TB[[#All],[PUNTOS]])</f>
        <v>2</v>
      </c>
      <c r="AQ21" s="6">
        <v>9</v>
      </c>
      <c r="AR21" s="6" cm="1">
        <f t="array" ref="AR21">_xlfn.XLOOKUP(AQ21,TB[[#All],[POS]],TB[[#All],[PUNTOS]])</f>
        <v>7</v>
      </c>
      <c r="AS21" s="6">
        <v>10</v>
      </c>
      <c r="AT21" s="6" cm="1">
        <f t="array" ref="AT21">_xlfn.XLOOKUP(AS21,TB[[#All],[POS]],TB[[#All],[PUNTOS]])</f>
        <v>6</v>
      </c>
      <c r="AU21" s="6">
        <v>7</v>
      </c>
      <c r="AV21" s="6" cm="1">
        <f t="array" ref="AV21">_xlfn.XLOOKUP(AU21,TB[[#All],[POS]],TB[[#All],[PUNTOS]])</f>
        <v>9</v>
      </c>
      <c r="AW21" s="9">
        <f t="shared" si="5"/>
        <v>36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9">
        <f t="shared" si="6"/>
        <v>0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9">
        <f t="shared" si="7"/>
        <v>0</v>
      </c>
    </row>
    <row r="22" spans="1:71" ht="16.5" x14ac:dyDescent="0.3">
      <c r="A22" s="6">
        <f t="shared" si="0"/>
        <v>13</v>
      </c>
      <c r="B22" s="6">
        <v>175</v>
      </c>
      <c r="C22" s="7" t="s">
        <v>200</v>
      </c>
      <c r="D22" s="7" t="s">
        <v>15</v>
      </c>
      <c r="E22" s="6">
        <f t="shared" si="1"/>
        <v>95</v>
      </c>
      <c r="F22" s="6">
        <v>3</v>
      </c>
      <c r="G22" s="6" cm="1">
        <f t="array" ref="G22">_xlfn.XLOOKUP(F22,TB[[#All],[POS]],TB[[#All],[PUNTOS]])</f>
        <v>16</v>
      </c>
      <c r="H22" s="6">
        <v>14</v>
      </c>
      <c r="I22" s="6" cm="1">
        <f t="array" ref="I22">_xlfn.XLOOKUP(H22,TB[[#All],[POS]],TB[[#All],[PUNTOS]])</f>
        <v>2</v>
      </c>
      <c r="J22" s="6">
        <v>18</v>
      </c>
      <c r="K22" s="6" cm="1">
        <f t="array" ref="K22">_xlfn.XLOOKUP(J22,TB[[#All],[POS]],TB[[#All],[PUNTOS]])</f>
        <v>0</v>
      </c>
      <c r="L22" s="6">
        <v>6</v>
      </c>
      <c r="M22" s="6" cm="1">
        <f t="array" ref="M22">_xlfn.XLOOKUP(L22,TB[[#All],[POS]],TB[[#All],[PUNTOS]])</f>
        <v>10</v>
      </c>
      <c r="N22" s="6">
        <v>13</v>
      </c>
      <c r="O22" s="6" cm="1">
        <f t="array" ref="O22">_xlfn.XLOOKUP(N22,TB[[#All],[POS]],TB[[#All],[PUNTOS]])</f>
        <v>3</v>
      </c>
      <c r="P22" s="9">
        <f t="shared" si="2"/>
        <v>31</v>
      </c>
      <c r="Q22" s="6">
        <v>13</v>
      </c>
      <c r="R22" s="6" cm="1">
        <f t="array" ref="R22">_xlfn.XLOOKUP(Q22,TB[[#All],[POS]],TB[[#All],[PUNTOS]])</f>
        <v>3</v>
      </c>
      <c r="S22" s="6">
        <v>23</v>
      </c>
      <c r="T22" s="6" cm="1">
        <f t="array" ref="T22">_xlfn.XLOOKUP(S22,TB[[#All],[POS]],TB[[#All],[PUNTOS]])</f>
        <v>0</v>
      </c>
      <c r="U22" s="6">
        <v>13</v>
      </c>
      <c r="V22" s="6" cm="1">
        <f t="array" ref="V22">_xlfn.XLOOKUP(U22,TB[[#All],[POS]],TB[[#All],[PUNTOS]])</f>
        <v>3</v>
      </c>
      <c r="W22" s="6">
        <v>11</v>
      </c>
      <c r="X22" s="6" cm="1">
        <f t="array" ref="X22">_xlfn.XLOOKUP(W22,TB[[#All],[POS]],TB[[#All],[PUNTOS]])</f>
        <v>5</v>
      </c>
      <c r="Y22" s="6">
        <v>10</v>
      </c>
      <c r="Z22" s="6" cm="1">
        <f t="array" ref="Z22">_xlfn.XLOOKUP(Y22,TB[[#All],[POS]],TB[[#All],[PUNTOS]])</f>
        <v>6</v>
      </c>
      <c r="AA22" s="9">
        <f t="shared" si="3"/>
        <v>17</v>
      </c>
      <c r="AB22" s="6">
        <v>18</v>
      </c>
      <c r="AC22" s="6" cm="1">
        <f t="array" ref="AC22">_xlfn.XLOOKUP(AB22,TB[[#All],[POS]],TB[[#All],[PUNTOS]])</f>
        <v>0</v>
      </c>
      <c r="AD22" s="6">
        <v>12</v>
      </c>
      <c r="AE22" s="6" cm="1">
        <f t="array" ref="AE22">_xlfn.XLOOKUP(AD22,TB[[#All],[POS]],TB[[#All],[PUNTOS]])</f>
        <v>4</v>
      </c>
      <c r="AF22" s="6">
        <v>17</v>
      </c>
      <c r="AG22" s="6" cm="1">
        <f t="array" ref="AG22">_xlfn.XLOOKUP(AF22,TB[[#All],[POS]],TB[[#All],[PUNTOS]])</f>
        <v>0</v>
      </c>
      <c r="AH22" s="6">
        <v>4</v>
      </c>
      <c r="AI22" s="6" cm="1">
        <f t="array" ref="AI22">_xlfn.XLOOKUP(AH22,TB[[#All],[POS]],TB[[#All],[PUNTOS]])</f>
        <v>14</v>
      </c>
      <c r="AJ22" s="6">
        <v>6</v>
      </c>
      <c r="AK22" s="6" cm="1">
        <f t="array" ref="AK22">_xlfn.XLOOKUP(AJ22,TB[[#All],[POS]],TB[[#All],[PUNTOS]])</f>
        <v>10</v>
      </c>
      <c r="AL22" s="9">
        <f t="shared" si="4"/>
        <v>28</v>
      </c>
      <c r="AM22" s="6">
        <v>16</v>
      </c>
      <c r="AN22" s="6" cm="1">
        <f t="array" ref="AN22">_xlfn.XLOOKUP(AM22,TB[[#All],[POS]],TB[[#All],[PUNTOS]])</f>
        <v>0</v>
      </c>
      <c r="AO22" s="6">
        <v>12</v>
      </c>
      <c r="AP22" s="6" cm="1">
        <f t="array" ref="AP22">_xlfn.XLOOKUP(AO22,TB[[#All],[POS]],TB[[#All],[PUNTOS]])</f>
        <v>4</v>
      </c>
      <c r="AQ22" s="6">
        <v>16</v>
      </c>
      <c r="AR22" s="6" cm="1">
        <f t="array" ref="AR22">_xlfn.XLOOKUP(AQ22,TB[[#All],[POS]],TB[[#All],[PUNTOS]])</f>
        <v>0</v>
      </c>
      <c r="AS22" s="6">
        <v>9</v>
      </c>
      <c r="AT22" s="6" cm="1">
        <f t="array" ref="AT22">_xlfn.XLOOKUP(AS22,TB[[#All],[POS]],TB[[#All],[PUNTOS]])</f>
        <v>7</v>
      </c>
      <c r="AU22" s="6">
        <v>8</v>
      </c>
      <c r="AV22" s="6" cm="1">
        <f t="array" ref="AV22">_xlfn.XLOOKUP(AU22,TB[[#All],[POS]],TB[[#All],[PUNTOS]])</f>
        <v>8</v>
      </c>
      <c r="AW22" s="9">
        <f t="shared" si="5"/>
        <v>19</v>
      </c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9">
        <f t="shared" si="6"/>
        <v>0</v>
      </c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9">
        <f t="shared" si="7"/>
        <v>0</v>
      </c>
    </row>
    <row r="23" spans="1:71" ht="16.5" x14ac:dyDescent="0.3">
      <c r="A23" s="6">
        <f t="shared" si="0"/>
        <v>14</v>
      </c>
      <c r="B23" s="6">
        <v>176</v>
      </c>
      <c r="C23" s="7" t="s">
        <v>201</v>
      </c>
      <c r="D23" s="7" t="s">
        <v>15</v>
      </c>
      <c r="E23" s="6">
        <f t="shared" si="1"/>
        <v>86</v>
      </c>
      <c r="F23" s="6">
        <v>13</v>
      </c>
      <c r="G23" s="6" cm="1">
        <f t="array" ref="G23">_xlfn.XLOOKUP(F23,TB[[#All],[POS]],TB[[#All],[PUNTOS]])</f>
        <v>3</v>
      </c>
      <c r="H23" s="6">
        <v>25</v>
      </c>
      <c r="I23" s="6" cm="1">
        <f t="array" ref="I23">_xlfn.XLOOKUP(H23,TB[[#All],[POS]],TB[[#All],[PUNTOS]])</f>
        <v>0</v>
      </c>
      <c r="J23" s="6">
        <v>6</v>
      </c>
      <c r="K23" s="6" cm="1">
        <f t="array" ref="K23">_xlfn.XLOOKUP(J23,TB[[#All],[POS]],TB[[#All],[PUNTOS]])</f>
        <v>10</v>
      </c>
      <c r="L23" s="6">
        <v>7</v>
      </c>
      <c r="M23" s="6" cm="1">
        <f t="array" ref="M23">_xlfn.XLOOKUP(L23,TB[[#All],[POS]],TB[[#All],[PUNTOS]])</f>
        <v>9</v>
      </c>
      <c r="N23" s="6">
        <v>9</v>
      </c>
      <c r="O23" s="6" cm="1">
        <f t="array" ref="O23">_xlfn.XLOOKUP(N23,TB[[#All],[POS]],TB[[#All],[PUNTOS]])</f>
        <v>7</v>
      </c>
      <c r="P23" s="9">
        <f t="shared" si="2"/>
        <v>29</v>
      </c>
      <c r="Q23" s="6">
        <v>19</v>
      </c>
      <c r="R23" s="6" cm="1">
        <f t="array" ref="R23">_xlfn.XLOOKUP(Q23,TB[[#All],[POS]],TB[[#All],[PUNTOS]])</f>
        <v>0</v>
      </c>
      <c r="S23" s="6">
        <v>16</v>
      </c>
      <c r="T23" s="6" cm="1">
        <f t="array" ref="T23">_xlfn.XLOOKUP(S23,TB[[#All],[POS]],TB[[#All],[PUNTOS]])</f>
        <v>0</v>
      </c>
      <c r="U23" s="6">
        <v>5</v>
      </c>
      <c r="V23" s="6" cm="1">
        <f t="array" ref="V23">_xlfn.XLOOKUP(U23,TB[[#All],[POS]],TB[[#All],[PUNTOS]])</f>
        <v>12</v>
      </c>
      <c r="W23" s="6">
        <v>9</v>
      </c>
      <c r="X23" s="6" cm="1">
        <f t="array" ref="X23">_xlfn.XLOOKUP(W23,TB[[#All],[POS]],TB[[#All],[PUNTOS]])</f>
        <v>7</v>
      </c>
      <c r="Y23" s="6">
        <v>7</v>
      </c>
      <c r="Z23" s="6" cm="1">
        <f t="array" ref="Z23">_xlfn.XLOOKUP(Y23,TB[[#All],[POS]],TB[[#All],[PUNTOS]])</f>
        <v>9</v>
      </c>
      <c r="AA23" s="9">
        <f t="shared" si="3"/>
        <v>28</v>
      </c>
      <c r="AB23" s="6">
        <v>16</v>
      </c>
      <c r="AC23" s="6" cm="1">
        <f t="array" ref="AC23">_xlfn.XLOOKUP(AB23,TB[[#All],[POS]],TB[[#All],[PUNTOS]])</f>
        <v>0</v>
      </c>
      <c r="AD23" s="6">
        <v>10</v>
      </c>
      <c r="AE23" s="6" cm="1">
        <f t="array" ref="AE23">_xlfn.XLOOKUP(AD23,TB[[#All],[POS]],TB[[#All],[PUNTOS]])</f>
        <v>6</v>
      </c>
      <c r="AF23" s="6">
        <v>22</v>
      </c>
      <c r="AG23" s="6" cm="1">
        <f t="array" ref="AG23">_xlfn.XLOOKUP(AF23,TB[[#All],[POS]],TB[[#All],[PUNTOS]])</f>
        <v>0</v>
      </c>
      <c r="AH23" s="6">
        <v>24</v>
      </c>
      <c r="AI23" s="6" cm="1">
        <f t="array" ref="AI23">_xlfn.XLOOKUP(AH23,TB[[#All],[POS]],TB[[#All],[PUNTOS]])</f>
        <v>0</v>
      </c>
      <c r="AJ23" s="6">
        <v>8</v>
      </c>
      <c r="AK23" s="6" cm="1">
        <f t="array" ref="AK23">_xlfn.XLOOKUP(AJ23,TB[[#All],[POS]],TB[[#All],[PUNTOS]])</f>
        <v>8</v>
      </c>
      <c r="AL23" s="9">
        <f t="shared" si="4"/>
        <v>14</v>
      </c>
      <c r="AM23" s="6">
        <v>14</v>
      </c>
      <c r="AN23" s="6" cm="1">
        <f t="array" ref="AN23">_xlfn.XLOOKUP(AM23,TB[[#All],[POS]],TB[[#All],[PUNTOS]])</f>
        <v>2</v>
      </c>
      <c r="AO23" s="6">
        <v>18</v>
      </c>
      <c r="AP23" s="6" cm="1">
        <f t="array" ref="AP23">_xlfn.XLOOKUP(AO23,TB[[#All],[POS]],TB[[#All],[PUNTOS]])</f>
        <v>0</v>
      </c>
      <c r="AQ23" s="6">
        <v>18</v>
      </c>
      <c r="AR23" s="6" cm="1">
        <f t="array" ref="AR23">_xlfn.XLOOKUP(AQ23,TB[[#All],[POS]],TB[[#All],[PUNTOS]])</f>
        <v>0</v>
      </c>
      <c r="AS23" s="6">
        <v>8</v>
      </c>
      <c r="AT23" s="6" cm="1">
        <f t="array" ref="AT23">_xlfn.XLOOKUP(AS23,TB[[#All],[POS]],TB[[#All],[PUNTOS]])</f>
        <v>8</v>
      </c>
      <c r="AU23" s="6">
        <v>11</v>
      </c>
      <c r="AV23" s="6" cm="1">
        <f t="array" ref="AV23">_xlfn.XLOOKUP(AU23,TB[[#All],[POS]],TB[[#All],[PUNTOS]])</f>
        <v>5</v>
      </c>
      <c r="AW23" s="9">
        <f t="shared" si="5"/>
        <v>15</v>
      </c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9">
        <f t="shared" si="6"/>
        <v>0</v>
      </c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9">
        <f t="shared" si="7"/>
        <v>0</v>
      </c>
    </row>
    <row r="24" spans="1:71" ht="16.5" x14ac:dyDescent="0.3">
      <c r="A24" s="6">
        <f t="shared" si="0"/>
        <v>15</v>
      </c>
      <c r="B24" s="6">
        <v>126</v>
      </c>
      <c r="C24" s="7" t="s">
        <v>202</v>
      </c>
      <c r="D24" s="7" t="s">
        <v>125</v>
      </c>
      <c r="E24" s="6">
        <f t="shared" si="1"/>
        <v>74</v>
      </c>
      <c r="F24" s="6">
        <v>14</v>
      </c>
      <c r="G24" s="6" cm="1">
        <f t="array" ref="G24">_xlfn.XLOOKUP(F24,TB[[#All],[POS]],TB[[#All],[PUNTOS]])</f>
        <v>2</v>
      </c>
      <c r="H24" s="6">
        <v>9</v>
      </c>
      <c r="I24" s="6" cm="1">
        <f t="array" ref="I24">_xlfn.XLOOKUP(H24,TB[[#All],[POS]],TB[[#All],[PUNTOS]])</f>
        <v>7</v>
      </c>
      <c r="J24" s="6">
        <v>5</v>
      </c>
      <c r="K24" s="6" cm="1">
        <f t="array" ref="K24">_xlfn.XLOOKUP(J24,TB[[#All],[POS]],TB[[#All],[PUNTOS]])</f>
        <v>12</v>
      </c>
      <c r="L24" s="6">
        <v>5</v>
      </c>
      <c r="M24" s="6" cm="1">
        <f t="array" ref="M24">_xlfn.XLOOKUP(L24,TB[[#All],[POS]],TB[[#All],[PUNTOS]])</f>
        <v>12</v>
      </c>
      <c r="N24" s="6">
        <v>8</v>
      </c>
      <c r="O24" s="6" cm="1">
        <f t="array" ref="O24">_xlfn.XLOOKUP(N24,TB[[#All],[POS]],TB[[#All],[PUNTOS]])</f>
        <v>8</v>
      </c>
      <c r="P24" s="9">
        <f t="shared" si="2"/>
        <v>41</v>
      </c>
      <c r="Q24" s="6">
        <v>17</v>
      </c>
      <c r="R24" s="6" cm="1">
        <f t="array" ref="R24">_xlfn.XLOOKUP(Q24,TB[[#All],[POS]],TB[[#All],[PUNTOS]])</f>
        <v>0</v>
      </c>
      <c r="S24" s="6">
        <v>6</v>
      </c>
      <c r="T24" s="6" cm="1">
        <f t="array" ref="T24">_xlfn.XLOOKUP(S24,TB[[#All],[POS]],TB[[#All],[PUNTOS]])</f>
        <v>10</v>
      </c>
      <c r="U24" s="6">
        <v>20</v>
      </c>
      <c r="V24" s="6" cm="1">
        <f t="array" ref="V24">_xlfn.XLOOKUP(U24,TB[[#All],[POS]],TB[[#All],[PUNTOS]])</f>
        <v>0</v>
      </c>
      <c r="W24" s="6">
        <v>3</v>
      </c>
      <c r="X24" s="6" cm="1">
        <f t="array" ref="X24">_xlfn.XLOOKUP(W24,TB[[#All],[POS]],TB[[#All],[PUNTOS]])</f>
        <v>16</v>
      </c>
      <c r="Y24" s="6">
        <v>9</v>
      </c>
      <c r="Z24" s="6" cm="1">
        <f t="array" ref="Z24">_xlfn.XLOOKUP(Y24,TB[[#All],[POS]],TB[[#All],[PUNTOS]])</f>
        <v>7</v>
      </c>
      <c r="AA24" s="9">
        <f t="shared" si="3"/>
        <v>33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>
        <f t="shared" si="4"/>
        <v>0</v>
      </c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9">
        <f t="shared" si="5"/>
        <v>0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9">
        <f t="shared" si="6"/>
        <v>0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9">
        <f t="shared" si="7"/>
        <v>0</v>
      </c>
    </row>
    <row r="25" spans="1:71" ht="16.5" x14ac:dyDescent="0.3">
      <c r="A25" s="6">
        <f t="shared" si="0"/>
        <v>16</v>
      </c>
      <c r="B25" s="6">
        <v>282</v>
      </c>
      <c r="C25" s="7" t="s">
        <v>203</v>
      </c>
      <c r="D25" s="7" t="s">
        <v>22</v>
      </c>
      <c r="E25" s="6">
        <f t="shared" si="1"/>
        <v>60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9">
        <f t="shared" si="2"/>
        <v>0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9">
        <f t="shared" si="3"/>
        <v>0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9">
        <f t="shared" si="4"/>
        <v>0</v>
      </c>
      <c r="AM25" s="6">
        <v>7</v>
      </c>
      <c r="AN25" s="6" cm="1">
        <f t="array" ref="AN25">_xlfn.XLOOKUP(AM25,TB[[#All],[POS]],TB[[#All],[PUNTOS]])</f>
        <v>9</v>
      </c>
      <c r="AO25" s="6">
        <v>4</v>
      </c>
      <c r="AP25" s="6" cm="1">
        <f t="array" ref="AP25">_xlfn.XLOOKUP(AO25,TB[[#All],[POS]],TB[[#All],[PUNTOS]])</f>
        <v>14</v>
      </c>
      <c r="AQ25" s="6">
        <v>2</v>
      </c>
      <c r="AR25" s="6" cm="1">
        <f t="array" ref="AR25">_xlfn.XLOOKUP(AQ25,TB[[#All],[POS]],TB[[#All],[PUNTOS]])</f>
        <v>18</v>
      </c>
      <c r="AS25" s="6">
        <v>7</v>
      </c>
      <c r="AT25" s="6" cm="1">
        <f t="array" ref="AT25">_xlfn.XLOOKUP(AS25,TB[[#All],[POS]],TB[[#All],[PUNTOS]])</f>
        <v>9</v>
      </c>
      <c r="AU25" s="6">
        <v>6</v>
      </c>
      <c r="AV25" s="6" cm="1">
        <f t="array" ref="AV25">_xlfn.XLOOKUP(AU25,TB[[#All],[POS]],TB[[#All],[PUNTOS]])</f>
        <v>10</v>
      </c>
      <c r="AW25" s="9">
        <f t="shared" si="5"/>
        <v>60</v>
      </c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9">
        <f t="shared" si="6"/>
        <v>0</v>
      </c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9">
        <f t="shared" si="7"/>
        <v>0</v>
      </c>
    </row>
    <row r="26" spans="1:71" ht="16.5" x14ac:dyDescent="0.3">
      <c r="A26" s="6">
        <f t="shared" si="0"/>
        <v>17</v>
      </c>
      <c r="B26" s="6">
        <v>143</v>
      </c>
      <c r="C26" s="7" t="s">
        <v>204</v>
      </c>
      <c r="D26" s="7" t="s">
        <v>128</v>
      </c>
      <c r="E26" s="6">
        <f t="shared" si="1"/>
        <v>38</v>
      </c>
      <c r="F26" s="6">
        <v>9</v>
      </c>
      <c r="G26" s="6" cm="1">
        <f t="array" ref="G26">_xlfn.XLOOKUP(F26,TB[[#All],[POS]],TB[[#All],[PUNTOS]])</f>
        <v>7</v>
      </c>
      <c r="H26" s="6">
        <v>21</v>
      </c>
      <c r="I26" s="6" cm="1">
        <f t="array" ref="I26">_xlfn.XLOOKUP(H26,TB[[#All],[POS]],TB[[#All],[PUNTOS]])</f>
        <v>0</v>
      </c>
      <c r="J26" s="6">
        <v>23</v>
      </c>
      <c r="K26" s="6" cm="1">
        <f t="array" ref="K26">_xlfn.XLOOKUP(J26,TB[[#All],[POS]],TB[[#All],[PUNTOS]])</f>
        <v>0</v>
      </c>
      <c r="L26" s="6">
        <v>8</v>
      </c>
      <c r="M26" s="6" cm="1">
        <f t="array" ref="M26">_xlfn.XLOOKUP(L26,TB[[#All],[POS]],TB[[#All],[PUNTOS]])</f>
        <v>8</v>
      </c>
      <c r="N26" s="6">
        <v>12</v>
      </c>
      <c r="O26" s="6" cm="1">
        <f t="array" ref="O26">_xlfn.XLOOKUP(N26,TB[[#All],[POS]],TB[[#All],[PUNTOS]])</f>
        <v>4</v>
      </c>
      <c r="P26" s="9">
        <f t="shared" si="2"/>
        <v>19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9">
        <f t="shared" si="3"/>
        <v>0</v>
      </c>
      <c r="AB26" s="6">
        <v>26</v>
      </c>
      <c r="AC26" s="6" cm="1">
        <f t="array" ref="AC26">_xlfn.XLOOKUP(AB26,TB[[#All],[POS]],TB[[#All],[PUNTOS]])</f>
        <v>0</v>
      </c>
      <c r="AD26" s="6">
        <v>12</v>
      </c>
      <c r="AE26" s="6" cm="1">
        <f t="array" ref="AE26">_xlfn.XLOOKUP(AD26,TB[[#All],[POS]],TB[[#All],[PUNTOS]])</f>
        <v>4</v>
      </c>
      <c r="AF26" s="6">
        <v>26</v>
      </c>
      <c r="AG26" s="6" cm="1">
        <f t="array" ref="AG26">_xlfn.XLOOKUP(AF26,TB[[#All],[POS]],TB[[#All],[PUNTOS]])</f>
        <v>0</v>
      </c>
      <c r="AH26" s="8"/>
      <c r="AI26" s="8"/>
      <c r="AJ26" s="8"/>
      <c r="AK26" s="8"/>
      <c r="AL26" s="9">
        <f t="shared" si="4"/>
        <v>4</v>
      </c>
      <c r="AM26" s="6">
        <v>21</v>
      </c>
      <c r="AN26" s="6" cm="1">
        <f t="array" ref="AN26">_xlfn.XLOOKUP(AM26,TB[[#All],[POS]],TB[[#All],[PUNTOS]])</f>
        <v>0</v>
      </c>
      <c r="AO26" s="6">
        <v>21</v>
      </c>
      <c r="AP26" s="6" cm="1">
        <f t="array" ref="AP26">_xlfn.XLOOKUP(AO26,TB[[#All],[POS]],TB[[#All],[PUNTOS]])</f>
        <v>0</v>
      </c>
      <c r="AQ26" s="6">
        <v>20</v>
      </c>
      <c r="AR26" s="6" cm="1">
        <f t="array" ref="AR26">_xlfn.XLOOKUP(AQ26,TB[[#All],[POS]],TB[[#All],[PUNTOS]])</f>
        <v>0</v>
      </c>
      <c r="AS26" s="6">
        <v>10</v>
      </c>
      <c r="AT26" s="6" cm="1">
        <f t="array" ref="AT26">_xlfn.XLOOKUP(AS26,TB[[#All],[POS]],TB[[#All],[PUNTOS]])</f>
        <v>6</v>
      </c>
      <c r="AU26" s="6">
        <v>7</v>
      </c>
      <c r="AV26" s="6" cm="1">
        <f t="array" ref="AV26">_xlfn.XLOOKUP(AU26,TB[[#All],[POS]],TB[[#All],[PUNTOS]])</f>
        <v>9</v>
      </c>
      <c r="AW26" s="9">
        <f t="shared" si="5"/>
        <v>15</v>
      </c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9">
        <f t="shared" si="6"/>
        <v>0</v>
      </c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9">
        <f t="shared" si="7"/>
        <v>0</v>
      </c>
    </row>
    <row r="27" spans="1:71" ht="16.5" x14ac:dyDescent="0.3">
      <c r="A27" s="6">
        <f t="shared" si="0"/>
        <v>18</v>
      </c>
      <c r="B27" s="6">
        <v>127</v>
      </c>
      <c r="C27" s="7" t="s">
        <v>205</v>
      </c>
      <c r="D27" s="7" t="s">
        <v>125</v>
      </c>
      <c r="E27" s="6">
        <f t="shared" si="1"/>
        <v>34</v>
      </c>
      <c r="F27" s="6">
        <v>25</v>
      </c>
      <c r="G27" s="6" cm="1">
        <f t="array" ref="G27">_xlfn.XLOOKUP(F27,TB[[#All],[POS]],TB[[#All],[PUNTOS]])</f>
        <v>0</v>
      </c>
      <c r="H27" s="6">
        <v>22</v>
      </c>
      <c r="I27" s="6" cm="1">
        <f t="array" ref="I27">_xlfn.XLOOKUP(H27,TB[[#All],[POS]],TB[[#All],[PUNTOS]])</f>
        <v>0</v>
      </c>
      <c r="J27" s="6">
        <v>12</v>
      </c>
      <c r="K27" s="6" cm="1">
        <f t="array" ref="K27">_xlfn.XLOOKUP(J27,TB[[#All],[POS]],TB[[#All],[PUNTOS]])</f>
        <v>4</v>
      </c>
      <c r="L27" s="6">
        <v>7</v>
      </c>
      <c r="M27" s="6" cm="1">
        <f t="array" ref="M27">_xlfn.XLOOKUP(L27,TB[[#All],[POS]],TB[[#All],[PUNTOS]])</f>
        <v>9</v>
      </c>
      <c r="N27" s="6">
        <v>11</v>
      </c>
      <c r="O27" s="6" cm="1">
        <f t="array" ref="O27">_xlfn.XLOOKUP(N27,TB[[#All],[POS]],TB[[#All],[PUNTOS]])</f>
        <v>5</v>
      </c>
      <c r="P27" s="9">
        <f t="shared" si="2"/>
        <v>18</v>
      </c>
      <c r="Q27" s="6">
        <v>20</v>
      </c>
      <c r="R27" s="6" cm="1">
        <f t="array" ref="R27">_xlfn.XLOOKUP(Q27,TB[[#All],[POS]],TB[[#All],[PUNTOS]])</f>
        <v>0</v>
      </c>
      <c r="S27" s="6">
        <v>20</v>
      </c>
      <c r="T27" s="6" cm="1">
        <f t="array" ref="T27">_xlfn.XLOOKUP(S27,TB[[#All],[POS]],TB[[#All],[PUNTOS]])</f>
        <v>0</v>
      </c>
      <c r="U27" s="6">
        <v>25</v>
      </c>
      <c r="V27" s="6" cm="1">
        <f t="array" ref="V27">_xlfn.XLOOKUP(U27,TB[[#All],[POS]],TB[[#All],[PUNTOS]])</f>
        <v>0</v>
      </c>
      <c r="W27" s="6">
        <v>10</v>
      </c>
      <c r="X27" s="6" cm="1">
        <f t="array" ref="X27">_xlfn.XLOOKUP(W27,TB[[#All],[POS]],TB[[#All],[PUNTOS]])</f>
        <v>6</v>
      </c>
      <c r="Y27" s="6">
        <v>6</v>
      </c>
      <c r="Z27" s="6" cm="1">
        <f t="array" ref="Z27">_xlfn.XLOOKUP(Y27,TB[[#All],[POS]],TB[[#All],[PUNTOS]])</f>
        <v>10</v>
      </c>
      <c r="AA27" s="9">
        <f t="shared" si="3"/>
        <v>16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9">
        <f t="shared" si="4"/>
        <v>0</v>
      </c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9">
        <f t="shared" si="5"/>
        <v>0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9">
        <f t="shared" si="6"/>
        <v>0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9">
        <f t="shared" si="7"/>
        <v>0</v>
      </c>
    </row>
    <row r="28" spans="1:71" ht="16.5" x14ac:dyDescent="0.3">
      <c r="A28" s="6">
        <f t="shared" si="0"/>
        <v>19</v>
      </c>
      <c r="B28" s="6">
        <v>224</v>
      </c>
      <c r="C28" s="7" t="s">
        <v>206</v>
      </c>
      <c r="D28" s="7" t="s">
        <v>15</v>
      </c>
      <c r="E28" s="6">
        <f t="shared" si="1"/>
        <v>27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9">
        <f t="shared" si="2"/>
        <v>0</v>
      </c>
      <c r="Q28" s="6">
        <v>18</v>
      </c>
      <c r="R28" s="6" cm="1">
        <f t="array" ref="R28">_xlfn.XLOOKUP(Q28,TB[[#All],[POS]],TB[[#All],[PUNTOS]])</f>
        <v>0</v>
      </c>
      <c r="S28" s="8"/>
      <c r="T28" s="8"/>
      <c r="U28" s="8"/>
      <c r="V28" s="8"/>
      <c r="W28" s="6">
        <v>9</v>
      </c>
      <c r="X28" s="6" cm="1">
        <f t="array" ref="X28">_xlfn.XLOOKUP(W28,TB[[#All],[POS]],TB[[#All],[PUNTOS]])</f>
        <v>7</v>
      </c>
      <c r="Y28" s="8"/>
      <c r="Z28" s="8"/>
      <c r="AA28" s="9">
        <f t="shared" si="3"/>
        <v>7</v>
      </c>
      <c r="AB28" s="6">
        <v>20</v>
      </c>
      <c r="AC28" s="6" cm="1">
        <f t="array" ref="AC28">_xlfn.XLOOKUP(AB28,TB[[#All],[POS]],TB[[#All],[PUNTOS]])</f>
        <v>0</v>
      </c>
      <c r="AD28" s="6">
        <v>10</v>
      </c>
      <c r="AE28" s="6" cm="1">
        <f t="array" ref="AE28">_xlfn.XLOOKUP(AD28,TB[[#All],[POS]],TB[[#All],[PUNTOS]])</f>
        <v>6</v>
      </c>
      <c r="AF28" s="6">
        <v>12</v>
      </c>
      <c r="AG28" s="6" cm="1">
        <f t="array" ref="AG28">_xlfn.XLOOKUP(AF28,TB[[#All],[POS]],TB[[#All],[PUNTOS]])</f>
        <v>4</v>
      </c>
      <c r="AH28" s="6">
        <v>14</v>
      </c>
      <c r="AI28" s="6" cm="1">
        <f t="array" ref="AI28">_xlfn.XLOOKUP(AH28,TB[[#All],[POS]],TB[[#All],[PUNTOS]])</f>
        <v>2</v>
      </c>
      <c r="AJ28" s="6">
        <v>8</v>
      </c>
      <c r="AK28" s="6" cm="1">
        <f t="array" ref="AK28">_xlfn.XLOOKUP(AJ28,TB[[#All],[POS]],TB[[#All],[PUNTOS]])</f>
        <v>8</v>
      </c>
      <c r="AL28" s="9">
        <f t="shared" si="4"/>
        <v>20</v>
      </c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9">
        <f t="shared" si="5"/>
        <v>0</v>
      </c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9">
        <f t="shared" si="6"/>
        <v>0</v>
      </c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9">
        <f t="shared" si="7"/>
        <v>0</v>
      </c>
    </row>
    <row r="29" spans="1:71" ht="16.5" x14ac:dyDescent="0.3">
      <c r="A29" s="6">
        <f t="shared" si="0"/>
        <v>20</v>
      </c>
      <c r="B29" s="6">
        <v>141</v>
      </c>
      <c r="C29" s="7" t="s">
        <v>207</v>
      </c>
      <c r="D29" s="7" t="s">
        <v>128</v>
      </c>
      <c r="E29" s="6">
        <f t="shared" si="1"/>
        <v>26</v>
      </c>
      <c r="F29" s="6">
        <v>16</v>
      </c>
      <c r="G29" s="6" cm="1">
        <f t="array" ref="G29">_xlfn.XLOOKUP(F29,TB[[#All],[POS]],TB[[#All],[PUNTOS]])</f>
        <v>0</v>
      </c>
      <c r="H29" s="6">
        <v>26</v>
      </c>
      <c r="I29" s="6" cm="1">
        <f t="array" ref="I29">_xlfn.XLOOKUP(H29,TB[[#All],[POS]],TB[[#All],[PUNTOS]])</f>
        <v>0</v>
      </c>
      <c r="J29" s="6">
        <v>27</v>
      </c>
      <c r="K29" s="6" cm="1">
        <f t="array" ref="K29">_xlfn.XLOOKUP(J29,TB[[#All],[POS]],TB[[#All],[PUNTOS]])</f>
        <v>0</v>
      </c>
      <c r="L29" s="6">
        <v>8</v>
      </c>
      <c r="M29" s="6" cm="1">
        <f t="array" ref="M29">_xlfn.XLOOKUP(L29,TB[[#All],[POS]],TB[[#All],[PUNTOS]])</f>
        <v>8</v>
      </c>
      <c r="N29" s="6">
        <v>14</v>
      </c>
      <c r="O29" s="6" cm="1">
        <f t="array" ref="O29">_xlfn.XLOOKUP(N29,TB[[#All],[POS]],TB[[#All],[PUNTOS]])</f>
        <v>2</v>
      </c>
      <c r="P29" s="9">
        <f t="shared" si="2"/>
        <v>10</v>
      </c>
      <c r="Q29" s="8"/>
      <c r="R29" s="8"/>
      <c r="S29" s="6">
        <v>24</v>
      </c>
      <c r="T29" s="6" cm="1">
        <f t="array" ref="T29">_xlfn.XLOOKUP(S29,TB[[#All],[POS]],TB[[#All],[PUNTOS]])</f>
        <v>0</v>
      </c>
      <c r="U29" s="6">
        <v>15</v>
      </c>
      <c r="V29" s="6" cm="1">
        <f t="array" ref="V29">_xlfn.XLOOKUP(U29,TB[[#All],[POS]],TB[[#All],[PUNTOS]])</f>
        <v>1</v>
      </c>
      <c r="W29" s="8"/>
      <c r="X29" s="8"/>
      <c r="Y29" s="6">
        <v>13</v>
      </c>
      <c r="Z29" s="6" cm="1">
        <f t="array" ref="Z29">_xlfn.XLOOKUP(Y29,TB[[#All],[POS]],TB[[#All],[PUNTOS]])</f>
        <v>3</v>
      </c>
      <c r="AA29" s="9">
        <f t="shared" si="3"/>
        <v>4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9">
        <f t="shared" si="4"/>
        <v>0</v>
      </c>
      <c r="AM29" s="6">
        <v>20</v>
      </c>
      <c r="AN29" s="6" cm="1">
        <f t="array" ref="AN29">_xlfn.XLOOKUP(AM29,TB[[#All],[POS]],TB[[#All],[PUNTOS]])</f>
        <v>0</v>
      </c>
      <c r="AO29" s="6">
        <v>20</v>
      </c>
      <c r="AP29" s="6" cm="1">
        <f t="array" ref="AP29">_xlfn.XLOOKUP(AO29,TB[[#All],[POS]],TB[[#All],[PUNTOS]])</f>
        <v>0</v>
      </c>
      <c r="AQ29" s="6">
        <v>19</v>
      </c>
      <c r="AR29" s="6" cm="1">
        <f t="array" ref="AR29">_xlfn.XLOOKUP(AQ29,TB[[#All],[POS]],TB[[#All],[PUNTOS]])</f>
        <v>0</v>
      </c>
      <c r="AS29" s="6">
        <v>11</v>
      </c>
      <c r="AT29" s="6" cm="1">
        <f t="array" ref="AT29">_xlfn.XLOOKUP(AS29,TB[[#All],[POS]],TB[[#All],[PUNTOS]])</f>
        <v>5</v>
      </c>
      <c r="AU29" s="6">
        <v>9</v>
      </c>
      <c r="AV29" s="6" cm="1">
        <f t="array" ref="AV29">_xlfn.XLOOKUP(AU29,TB[[#All],[POS]],TB[[#All],[PUNTOS]])</f>
        <v>7</v>
      </c>
      <c r="AW29" s="9">
        <f t="shared" si="5"/>
        <v>12</v>
      </c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9">
        <f t="shared" si="6"/>
        <v>0</v>
      </c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9">
        <f t="shared" si="7"/>
        <v>0</v>
      </c>
    </row>
    <row r="30" spans="1:71" ht="16.5" x14ac:dyDescent="0.3">
      <c r="A30" s="6">
        <f t="shared" si="0"/>
        <v>21</v>
      </c>
      <c r="B30" s="6">
        <v>108</v>
      </c>
      <c r="C30" s="7" t="s">
        <v>208</v>
      </c>
      <c r="D30" s="7" t="s">
        <v>26</v>
      </c>
      <c r="E30" s="6">
        <f t="shared" si="1"/>
        <v>15</v>
      </c>
      <c r="F30" s="6">
        <v>23</v>
      </c>
      <c r="G30" s="6" cm="1">
        <f t="array" ref="G30">_xlfn.XLOOKUP(F30,TB[[#All],[POS]],TB[[#All],[PUNTOS]])</f>
        <v>0</v>
      </c>
      <c r="H30" s="6">
        <v>23</v>
      </c>
      <c r="I30" s="6" cm="1">
        <f t="array" ref="I30">_xlfn.XLOOKUP(H30,TB[[#All],[POS]],TB[[#All],[PUNTOS]])</f>
        <v>0</v>
      </c>
      <c r="J30" s="6">
        <v>25</v>
      </c>
      <c r="K30" s="6" cm="1">
        <f t="array" ref="K30">_xlfn.XLOOKUP(J30,TB[[#All],[POS]],TB[[#All],[PUNTOS]])</f>
        <v>0</v>
      </c>
      <c r="L30" s="6">
        <v>7</v>
      </c>
      <c r="M30" s="6" cm="1">
        <f t="array" ref="M30">_xlfn.XLOOKUP(L30,TB[[#All],[POS]],TB[[#All],[PUNTOS]])</f>
        <v>9</v>
      </c>
      <c r="N30" s="6">
        <v>10</v>
      </c>
      <c r="O30" s="6" cm="1">
        <f t="array" ref="O30">_xlfn.XLOOKUP(N30,TB[[#All],[POS]],TB[[#All],[PUNTOS]])</f>
        <v>6</v>
      </c>
      <c r="P30" s="9">
        <f t="shared" si="2"/>
        <v>15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9">
        <f t="shared" si="3"/>
        <v>0</v>
      </c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9">
        <f t="shared" si="4"/>
        <v>0</v>
      </c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9">
        <f t="shared" si="5"/>
        <v>0</v>
      </c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9">
        <f t="shared" si="6"/>
        <v>0</v>
      </c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9">
        <f t="shared" si="7"/>
        <v>0</v>
      </c>
    </row>
    <row r="31" spans="1:71" ht="16.5" x14ac:dyDescent="0.3">
      <c r="A31" s="6">
        <f t="shared" si="0"/>
        <v>22</v>
      </c>
      <c r="B31" s="6">
        <v>240</v>
      </c>
      <c r="C31" s="7" t="s">
        <v>209</v>
      </c>
      <c r="D31" s="7" t="s">
        <v>53</v>
      </c>
      <c r="E31" s="6">
        <f t="shared" si="1"/>
        <v>15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9">
        <f t="shared" si="2"/>
        <v>0</v>
      </c>
      <c r="Q31" s="6">
        <v>26</v>
      </c>
      <c r="R31" s="6" cm="1">
        <f t="array" ref="R31">_xlfn.XLOOKUP(Q31,TB[[#All],[POS]],TB[[#All],[PUNTOS]])</f>
        <v>0</v>
      </c>
      <c r="S31" s="8"/>
      <c r="T31" s="8"/>
      <c r="U31" s="6">
        <v>18</v>
      </c>
      <c r="V31" s="6" cm="1">
        <f t="array" ref="V31">_xlfn.XLOOKUP(U31,TB[[#All],[POS]],TB[[#All],[PUNTOS]])</f>
        <v>0</v>
      </c>
      <c r="W31" s="6">
        <v>12</v>
      </c>
      <c r="X31" s="6" cm="1">
        <f t="array" ref="X31">_xlfn.XLOOKUP(W31,TB[[#All],[POS]],TB[[#All],[PUNTOS]])</f>
        <v>4</v>
      </c>
      <c r="Y31" s="6">
        <v>12</v>
      </c>
      <c r="Z31" s="6" cm="1">
        <f t="array" ref="Z31">_xlfn.XLOOKUP(Y31,TB[[#All],[POS]],TB[[#All],[PUNTOS]])</f>
        <v>4</v>
      </c>
      <c r="AA31" s="9">
        <f t="shared" si="3"/>
        <v>8</v>
      </c>
      <c r="AB31" s="6">
        <v>29</v>
      </c>
      <c r="AC31" s="6" cm="1">
        <f t="array" ref="AC31">_xlfn.XLOOKUP(AB31,TB[[#All],[POS]],TB[[#All],[PUNTOS]])</f>
        <v>0</v>
      </c>
      <c r="AD31" s="6">
        <v>14</v>
      </c>
      <c r="AE31" s="6" cm="1">
        <f t="array" ref="AE31">_xlfn.XLOOKUP(AD31,TB[[#All],[POS]],TB[[#All],[PUNTOS]])</f>
        <v>2</v>
      </c>
      <c r="AF31" s="6">
        <v>23</v>
      </c>
      <c r="AG31" s="6" cm="1">
        <f t="array" ref="AG31">_xlfn.XLOOKUP(AF31,TB[[#All],[POS]],TB[[#All],[PUNTOS]])</f>
        <v>0</v>
      </c>
      <c r="AH31" s="8"/>
      <c r="AI31" s="8"/>
      <c r="AJ31" s="6">
        <v>11</v>
      </c>
      <c r="AK31" s="6" cm="1">
        <f t="array" ref="AK31">_xlfn.XLOOKUP(AJ31,TB[[#All],[POS]],TB[[#All],[PUNTOS]])</f>
        <v>5</v>
      </c>
      <c r="AL31" s="9">
        <f t="shared" si="4"/>
        <v>7</v>
      </c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9">
        <f t="shared" si="5"/>
        <v>0</v>
      </c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9">
        <f t="shared" si="6"/>
        <v>0</v>
      </c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9">
        <f t="shared" si="7"/>
        <v>0</v>
      </c>
    </row>
    <row r="32" spans="1:71" ht="16.5" x14ac:dyDescent="0.3">
      <c r="A32" s="6">
        <f t="shared" si="0"/>
        <v>23</v>
      </c>
      <c r="B32" s="6">
        <v>247</v>
      </c>
      <c r="C32" s="7" t="s">
        <v>210</v>
      </c>
      <c r="D32" s="7" t="s">
        <v>8</v>
      </c>
      <c r="E32" s="6">
        <f t="shared" si="1"/>
        <v>14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9">
        <f t="shared" si="2"/>
        <v>0</v>
      </c>
      <c r="Q32" s="6">
        <v>21</v>
      </c>
      <c r="R32" s="6" cm="1">
        <f t="array" ref="R32">_xlfn.XLOOKUP(Q32,TB[[#All],[POS]],TB[[#All],[PUNTOS]])</f>
        <v>0</v>
      </c>
      <c r="S32" s="6">
        <v>15</v>
      </c>
      <c r="T32" s="6" cm="1">
        <f t="array" ref="T32">_xlfn.XLOOKUP(S32,TB[[#All],[POS]],TB[[#All],[PUNTOS]])</f>
        <v>1</v>
      </c>
      <c r="U32" s="6">
        <v>26</v>
      </c>
      <c r="V32" s="6" cm="1">
        <f t="array" ref="V32">_xlfn.XLOOKUP(U32,TB[[#All],[POS]],TB[[#All],[PUNTOS]])</f>
        <v>0</v>
      </c>
      <c r="W32" s="6">
        <v>8</v>
      </c>
      <c r="X32" s="6" cm="1">
        <f t="array" ref="X32">_xlfn.XLOOKUP(W32,TB[[#All],[POS]],TB[[#All],[PUNTOS]])</f>
        <v>8</v>
      </c>
      <c r="Y32" s="6">
        <v>11</v>
      </c>
      <c r="Z32" s="6" cm="1">
        <f t="array" ref="Z32">_xlfn.XLOOKUP(Y32,TB[[#All],[POS]],TB[[#All],[PUNTOS]])</f>
        <v>5</v>
      </c>
      <c r="AA32" s="9">
        <f t="shared" si="3"/>
        <v>14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9">
        <f t="shared" si="4"/>
        <v>0</v>
      </c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9">
        <f t="shared" si="5"/>
        <v>0</v>
      </c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9">
        <f t="shared" si="6"/>
        <v>0</v>
      </c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9">
        <f t="shared" si="7"/>
        <v>0</v>
      </c>
    </row>
    <row r="33" spans="1:71" ht="16.5" x14ac:dyDescent="0.3">
      <c r="A33" s="6">
        <f t="shared" si="0"/>
        <v>24</v>
      </c>
      <c r="B33" s="6">
        <v>248</v>
      </c>
      <c r="C33" s="7" t="s">
        <v>211</v>
      </c>
      <c r="D33" s="7" t="s">
        <v>24</v>
      </c>
      <c r="E33" s="6">
        <f t="shared" si="1"/>
        <v>14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9">
        <f t="shared" si="2"/>
        <v>0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9">
        <f t="shared" si="3"/>
        <v>0</v>
      </c>
      <c r="AB33" s="6">
        <v>23</v>
      </c>
      <c r="AC33" s="6" cm="1">
        <f t="array" ref="AC33">_xlfn.XLOOKUP(AB33,TB[[#All],[POS]],TB[[#All],[PUNTOS]])</f>
        <v>0</v>
      </c>
      <c r="AD33" s="6">
        <v>9</v>
      </c>
      <c r="AE33" s="6" cm="1">
        <f t="array" ref="AE33">_xlfn.XLOOKUP(AD33,TB[[#All],[POS]],TB[[#All],[PUNTOS]])</f>
        <v>7</v>
      </c>
      <c r="AF33" s="6">
        <v>29</v>
      </c>
      <c r="AG33" s="6" cm="1">
        <f t="array" ref="AG33">_xlfn.XLOOKUP(AF33,TB[[#All],[POS]],TB[[#All],[PUNTOS]])</f>
        <v>0</v>
      </c>
      <c r="AH33" s="6">
        <v>23</v>
      </c>
      <c r="AI33" s="6" cm="1">
        <f t="array" ref="AI33">_xlfn.XLOOKUP(AH33,TB[[#All],[POS]],TB[[#All],[PUNTOS]])</f>
        <v>0</v>
      </c>
      <c r="AJ33" s="6">
        <v>9</v>
      </c>
      <c r="AK33" s="6" cm="1">
        <f t="array" ref="AK33">_xlfn.XLOOKUP(AJ33,TB[[#All],[POS]],TB[[#All],[PUNTOS]])</f>
        <v>7</v>
      </c>
      <c r="AL33" s="9">
        <f t="shared" si="4"/>
        <v>14</v>
      </c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9">
        <f t="shared" si="5"/>
        <v>0</v>
      </c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9">
        <f t="shared" si="6"/>
        <v>0</v>
      </c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9">
        <f t="shared" si="7"/>
        <v>0</v>
      </c>
    </row>
    <row r="34" spans="1:71" ht="16.5" x14ac:dyDescent="0.3">
      <c r="A34" s="6">
        <f t="shared" si="0"/>
        <v>25</v>
      </c>
      <c r="B34" s="6">
        <v>171</v>
      </c>
      <c r="C34" s="7" t="s">
        <v>212</v>
      </c>
      <c r="D34" s="7" t="s">
        <v>20</v>
      </c>
      <c r="E34" s="6">
        <f t="shared" si="1"/>
        <v>11</v>
      </c>
      <c r="F34" s="6">
        <v>24</v>
      </c>
      <c r="G34" s="6" cm="1">
        <f t="array" ref="G34">_xlfn.XLOOKUP(F34,TB[[#All],[POS]],TB[[#All],[PUNTOS]])</f>
        <v>0</v>
      </c>
      <c r="H34" s="6">
        <v>24</v>
      </c>
      <c r="I34" s="6" cm="1">
        <f t="array" ref="I34">_xlfn.XLOOKUP(H34,TB[[#All],[POS]],TB[[#All],[PUNTOS]])</f>
        <v>0</v>
      </c>
      <c r="J34" s="6">
        <v>19</v>
      </c>
      <c r="K34" s="6" cm="1">
        <f t="array" ref="K34">_xlfn.XLOOKUP(J34,TB[[#All],[POS]],TB[[#All],[PUNTOS]])</f>
        <v>0</v>
      </c>
      <c r="L34" s="6">
        <v>8</v>
      </c>
      <c r="M34" s="6" cm="1">
        <f t="array" ref="M34">_xlfn.XLOOKUP(L34,TB[[#All],[POS]],TB[[#All],[PUNTOS]])</f>
        <v>8</v>
      </c>
      <c r="N34" s="6">
        <v>13</v>
      </c>
      <c r="O34" s="6" cm="1">
        <f t="array" ref="O34">_xlfn.XLOOKUP(N34,TB[[#All],[POS]],TB[[#All],[PUNTOS]])</f>
        <v>3</v>
      </c>
      <c r="P34" s="9">
        <f t="shared" si="2"/>
        <v>11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9">
        <f t="shared" si="3"/>
        <v>0</v>
      </c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9">
        <f t="shared" si="4"/>
        <v>0</v>
      </c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9">
        <f t="shared" si="5"/>
        <v>0</v>
      </c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9">
        <f t="shared" si="6"/>
        <v>0</v>
      </c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9">
        <f t="shared" si="7"/>
        <v>0</v>
      </c>
    </row>
    <row r="35" spans="1:71" ht="16.5" x14ac:dyDescent="0.3">
      <c r="A35" s="6">
        <f t="shared" si="0"/>
        <v>26</v>
      </c>
      <c r="B35" s="6">
        <v>231</v>
      </c>
      <c r="C35" s="7" t="s">
        <v>213</v>
      </c>
      <c r="D35" s="7" t="s">
        <v>128</v>
      </c>
      <c r="E35" s="6">
        <f t="shared" si="1"/>
        <v>11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9">
        <f t="shared" si="2"/>
        <v>0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9">
        <f t="shared" si="3"/>
        <v>0</v>
      </c>
      <c r="AB35" s="6">
        <v>28</v>
      </c>
      <c r="AC35" s="6" cm="1">
        <f t="array" ref="AC35">_xlfn.XLOOKUP(AB35,TB[[#All],[POS]],TB[[#All],[PUNTOS]])</f>
        <v>0</v>
      </c>
      <c r="AD35" s="6">
        <v>14</v>
      </c>
      <c r="AE35" s="6" cm="1">
        <f t="array" ref="AE35">_xlfn.XLOOKUP(AD35,TB[[#All],[POS]],TB[[#All],[PUNTOS]])</f>
        <v>2</v>
      </c>
      <c r="AF35" s="6">
        <v>28</v>
      </c>
      <c r="AG35" s="6" cm="1">
        <f t="array" ref="AG35">_xlfn.XLOOKUP(AF35,TB[[#All],[POS]],TB[[#All],[PUNTOS]])</f>
        <v>0</v>
      </c>
      <c r="AH35" s="6">
        <v>26</v>
      </c>
      <c r="AI35" s="6" cm="1">
        <f t="array" ref="AI35">_xlfn.XLOOKUP(AH35,TB[[#All],[POS]],TB[[#All],[PUNTOS]])</f>
        <v>0</v>
      </c>
      <c r="AJ35" s="6">
        <v>7</v>
      </c>
      <c r="AK35" s="6" cm="1">
        <f t="array" ref="AK35">_xlfn.XLOOKUP(AJ35,TB[[#All],[POS]],TB[[#All],[PUNTOS]])</f>
        <v>9</v>
      </c>
      <c r="AL35" s="9">
        <f t="shared" si="4"/>
        <v>11</v>
      </c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9">
        <f t="shared" si="5"/>
        <v>0</v>
      </c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9">
        <f t="shared" si="6"/>
        <v>0</v>
      </c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9">
        <f t="shared" si="7"/>
        <v>0</v>
      </c>
    </row>
    <row r="36" spans="1:71" ht="16.5" x14ac:dyDescent="0.3">
      <c r="A36" s="6">
        <f t="shared" si="0"/>
        <v>27</v>
      </c>
      <c r="B36" s="6">
        <v>237</v>
      </c>
      <c r="C36" s="7" t="s">
        <v>214</v>
      </c>
      <c r="D36" s="7" t="s">
        <v>53</v>
      </c>
      <c r="E36" s="6">
        <f t="shared" si="1"/>
        <v>11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9">
        <f t="shared" si="2"/>
        <v>0</v>
      </c>
      <c r="Q36" s="6">
        <v>25</v>
      </c>
      <c r="R36" s="6" cm="1">
        <f t="array" ref="R36">_xlfn.XLOOKUP(Q36,TB[[#All],[POS]],TB[[#All],[PUNTOS]])</f>
        <v>0</v>
      </c>
      <c r="S36" s="6">
        <v>25</v>
      </c>
      <c r="T36" s="6" cm="1">
        <f t="array" ref="T36">_xlfn.XLOOKUP(S36,TB[[#All],[POS]],TB[[#All],[PUNTOS]])</f>
        <v>0</v>
      </c>
      <c r="U36" s="6">
        <v>14</v>
      </c>
      <c r="V36" s="6" cm="1">
        <f t="array" ref="V36">_xlfn.XLOOKUP(U36,TB[[#All],[POS]],TB[[#All],[PUNTOS]])</f>
        <v>2</v>
      </c>
      <c r="W36" s="6">
        <v>12</v>
      </c>
      <c r="X36" s="6" cm="1">
        <f t="array" ref="X36">_xlfn.XLOOKUP(W36,TB[[#All],[POS]],TB[[#All],[PUNTOS]])</f>
        <v>4</v>
      </c>
      <c r="Y36" s="6">
        <v>11</v>
      </c>
      <c r="Z36" s="6" cm="1">
        <f t="array" ref="Z36">_xlfn.XLOOKUP(Y36,TB[[#All],[POS]],TB[[#All],[PUNTOS]])</f>
        <v>5</v>
      </c>
      <c r="AA36" s="9">
        <f t="shared" si="3"/>
        <v>11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9">
        <f t="shared" si="4"/>
        <v>0</v>
      </c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9">
        <f t="shared" si="5"/>
        <v>0</v>
      </c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9">
        <f t="shared" si="6"/>
        <v>0</v>
      </c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9">
        <f t="shared" si="7"/>
        <v>0</v>
      </c>
    </row>
    <row r="37" spans="1:71" ht="16.5" x14ac:dyDescent="0.3">
      <c r="A37" s="6">
        <f t="shared" si="0"/>
        <v>28</v>
      </c>
      <c r="B37" s="6">
        <v>245</v>
      </c>
      <c r="C37" s="7" t="s">
        <v>215</v>
      </c>
      <c r="D37" s="7" t="s">
        <v>8</v>
      </c>
      <c r="E37" s="6">
        <f t="shared" si="1"/>
        <v>11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9">
        <f t="shared" si="2"/>
        <v>0</v>
      </c>
      <c r="Q37" s="6">
        <v>22</v>
      </c>
      <c r="R37" s="6" cm="1">
        <f t="array" ref="R37">_xlfn.XLOOKUP(Q37,TB[[#All],[POS]],TB[[#All],[PUNTOS]])</f>
        <v>0</v>
      </c>
      <c r="S37" s="6">
        <v>18</v>
      </c>
      <c r="T37" s="6" cm="1">
        <f t="array" ref="T37">_xlfn.XLOOKUP(S37,TB[[#All],[POS]],TB[[#All],[PUNTOS]])</f>
        <v>0</v>
      </c>
      <c r="U37" s="6">
        <v>16</v>
      </c>
      <c r="V37" s="6" cm="1">
        <f t="array" ref="V37">_xlfn.XLOOKUP(U37,TB[[#All],[POS]],TB[[#All],[PUNTOS]])</f>
        <v>0</v>
      </c>
      <c r="W37" s="6">
        <v>7</v>
      </c>
      <c r="X37" s="6" cm="1">
        <f t="array" ref="X37">_xlfn.XLOOKUP(W37,TB[[#All],[POS]],TB[[#All],[PUNTOS]])</f>
        <v>9</v>
      </c>
      <c r="Y37" s="6">
        <v>14</v>
      </c>
      <c r="Z37" s="6" cm="1">
        <f t="array" ref="Z37">_xlfn.XLOOKUP(Y37,TB[[#All],[POS]],TB[[#All],[PUNTOS]])</f>
        <v>2</v>
      </c>
      <c r="AA37" s="9">
        <f t="shared" si="3"/>
        <v>11</v>
      </c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9">
        <f t="shared" si="4"/>
        <v>0</v>
      </c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9">
        <f t="shared" si="5"/>
        <v>0</v>
      </c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9">
        <f t="shared" si="6"/>
        <v>0</v>
      </c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9">
        <f t="shared" si="7"/>
        <v>0</v>
      </c>
    </row>
    <row r="38" spans="1:71" ht="16.5" x14ac:dyDescent="0.3">
      <c r="A38" s="6">
        <f t="shared" si="0"/>
        <v>29</v>
      </c>
      <c r="B38" s="6">
        <v>217</v>
      </c>
      <c r="C38" s="7" t="s">
        <v>216</v>
      </c>
      <c r="D38" s="7" t="s">
        <v>125</v>
      </c>
      <c r="E38" s="6">
        <f t="shared" si="1"/>
        <v>9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9">
        <f t="shared" si="2"/>
        <v>0</v>
      </c>
      <c r="Q38" s="6">
        <v>24</v>
      </c>
      <c r="R38" s="6" cm="1">
        <f t="array" ref="R38">_xlfn.XLOOKUP(Q38,TB[[#All],[POS]],TB[[#All],[PUNTOS]])</f>
        <v>0</v>
      </c>
      <c r="S38" s="6">
        <v>22</v>
      </c>
      <c r="T38" s="6" cm="1">
        <f t="array" ref="T38">_xlfn.XLOOKUP(S38,TB[[#All],[POS]],TB[[#All],[PUNTOS]])</f>
        <v>0</v>
      </c>
      <c r="U38" s="6">
        <v>23</v>
      </c>
      <c r="V38" s="6" cm="1">
        <f t="array" ref="V38">_xlfn.XLOOKUP(U38,TB[[#All],[POS]],TB[[#All],[PUNTOS]])</f>
        <v>0</v>
      </c>
      <c r="W38" s="6">
        <v>11</v>
      </c>
      <c r="X38" s="6" cm="1">
        <f t="array" ref="X38">_xlfn.XLOOKUP(W38,TB[[#All],[POS]],TB[[#All],[PUNTOS]])</f>
        <v>5</v>
      </c>
      <c r="Y38" s="6">
        <v>12</v>
      </c>
      <c r="Z38" s="6" cm="1">
        <f t="array" ref="Z38">_xlfn.XLOOKUP(Y38,TB[[#All],[POS]],TB[[#All],[PUNTOS]])</f>
        <v>4</v>
      </c>
      <c r="AA38" s="9">
        <f t="shared" si="3"/>
        <v>9</v>
      </c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9">
        <f t="shared" si="4"/>
        <v>0</v>
      </c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9">
        <f t="shared" si="5"/>
        <v>0</v>
      </c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9">
        <f t="shared" si="6"/>
        <v>0</v>
      </c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9">
        <f t="shared" si="7"/>
        <v>0</v>
      </c>
    </row>
    <row r="39" spans="1:71" ht="16.5" x14ac:dyDescent="0.3">
      <c r="A39" s="6">
        <f t="shared" si="0"/>
        <v>30</v>
      </c>
      <c r="B39" s="6">
        <v>277</v>
      </c>
      <c r="C39" s="7" t="s">
        <v>217</v>
      </c>
      <c r="D39" s="7" t="s">
        <v>10</v>
      </c>
      <c r="E39" s="6">
        <f t="shared" si="1"/>
        <v>9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9">
        <f t="shared" si="2"/>
        <v>0</v>
      </c>
      <c r="Q39" s="8"/>
      <c r="R39" s="8"/>
      <c r="S39" s="8"/>
      <c r="T39" s="8"/>
      <c r="U39" s="8"/>
      <c r="V39" s="8"/>
      <c r="W39" s="8"/>
      <c r="X39" s="8"/>
      <c r="Y39" s="8"/>
      <c r="Z39" s="8"/>
      <c r="AA39" s="9">
        <f t="shared" si="3"/>
        <v>0</v>
      </c>
      <c r="AB39" s="6">
        <v>25</v>
      </c>
      <c r="AC39" s="6" cm="1">
        <f t="array" ref="AC39">_xlfn.XLOOKUP(AB39,TB[[#All],[POS]],TB[[#All],[PUNTOS]])</f>
        <v>0</v>
      </c>
      <c r="AD39" s="6">
        <v>13</v>
      </c>
      <c r="AE39" s="6" cm="1">
        <f t="array" ref="AE39">_xlfn.XLOOKUP(AD39,TB[[#All],[POS]],TB[[#All],[PUNTOS]])</f>
        <v>3</v>
      </c>
      <c r="AF39" s="6">
        <v>19</v>
      </c>
      <c r="AG39" s="6" cm="1">
        <f t="array" ref="AG39">_xlfn.XLOOKUP(AF39,TB[[#All],[POS]],TB[[#All],[PUNTOS]])</f>
        <v>0</v>
      </c>
      <c r="AH39" s="6">
        <v>18</v>
      </c>
      <c r="AI39" s="6" cm="1">
        <f t="array" ref="AI39">_xlfn.XLOOKUP(AH39,TB[[#All],[POS]],TB[[#All],[PUNTOS]])</f>
        <v>0</v>
      </c>
      <c r="AJ39" s="6">
        <v>10</v>
      </c>
      <c r="AK39" s="6" cm="1">
        <f t="array" ref="AK39">_xlfn.XLOOKUP(AJ39,TB[[#All],[POS]],TB[[#All],[PUNTOS]])</f>
        <v>6</v>
      </c>
      <c r="AL39" s="9">
        <f t="shared" si="4"/>
        <v>9</v>
      </c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9">
        <f t="shared" si="5"/>
        <v>0</v>
      </c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9">
        <f t="shared" si="6"/>
        <v>0</v>
      </c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9">
        <f t="shared" si="7"/>
        <v>0</v>
      </c>
    </row>
    <row r="40" spans="1:71" ht="16.5" x14ac:dyDescent="0.3">
      <c r="A40" s="6">
        <f t="shared" si="0"/>
        <v>31</v>
      </c>
      <c r="B40" s="6">
        <v>272</v>
      </c>
      <c r="C40" s="7" t="s">
        <v>218</v>
      </c>
      <c r="D40" s="7" t="s">
        <v>22</v>
      </c>
      <c r="E40" s="6">
        <f t="shared" si="1"/>
        <v>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9">
        <f t="shared" si="2"/>
        <v>0</v>
      </c>
      <c r="Q40" s="8"/>
      <c r="R40" s="8"/>
      <c r="S40" s="8"/>
      <c r="T40" s="8"/>
      <c r="U40" s="8"/>
      <c r="V40" s="8"/>
      <c r="W40" s="8"/>
      <c r="X40" s="8"/>
      <c r="Y40" s="8"/>
      <c r="Z40" s="8"/>
      <c r="AA40" s="9">
        <f t="shared" si="3"/>
        <v>0</v>
      </c>
      <c r="AB40" s="6">
        <v>27</v>
      </c>
      <c r="AC40" s="6" cm="1">
        <f t="array" ref="AC40">_xlfn.XLOOKUP(AB40,TB[[#All],[POS]],TB[[#All],[PUNTOS]])</f>
        <v>0</v>
      </c>
      <c r="AD40" s="8"/>
      <c r="AE40" s="8"/>
      <c r="AF40" s="6">
        <v>25</v>
      </c>
      <c r="AG40" s="6" cm="1">
        <f t="array" ref="AG40">_xlfn.XLOOKUP(AF40,TB[[#All],[POS]],TB[[#All],[PUNTOS]])</f>
        <v>0</v>
      </c>
      <c r="AH40" s="6">
        <v>25</v>
      </c>
      <c r="AI40" s="6" cm="1">
        <f t="array" ref="AI40">_xlfn.XLOOKUP(AH40,TB[[#All],[POS]],TB[[#All],[PUNTOS]])</f>
        <v>0</v>
      </c>
      <c r="AJ40" s="6">
        <v>8</v>
      </c>
      <c r="AK40" s="6" cm="1">
        <f t="array" ref="AK40">_xlfn.XLOOKUP(AJ40,TB[[#All],[POS]],TB[[#All],[PUNTOS]])</f>
        <v>8</v>
      </c>
      <c r="AL40" s="9">
        <f t="shared" si="4"/>
        <v>8</v>
      </c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9">
        <f t="shared" si="5"/>
        <v>0</v>
      </c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9">
        <f t="shared" si="6"/>
        <v>0</v>
      </c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9">
        <f t="shared" si="7"/>
        <v>0</v>
      </c>
    </row>
    <row r="41" spans="1:71" ht="16.5" x14ac:dyDescent="0.3">
      <c r="A41" s="6">
        <f t="shared" si="0"/>
        <v>32</v>
      </c>
      <c r="B41" s="6">
        <v>158</v>
      </c>
      <c r="C41" s="7" t="s">
        <v>219</v>
      </c>
      <c r="D41" s="7" t="s">
        <v>128</v>
      </c>
      <c r="E41" s="6">
        <f t="shared" si="1"/>
        <v>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9">
        <f t="shared" si="2"/>
        <v>0</v>
      </c>
      <c r="Q41" s="8"/>
      <c r="R41" s="8"/>
      <c r="S41" s="8"/>
      <c r="T41" s="8"/>
      <c r="U41" s="8"/>
      <c r="V41" s="8"/>
      <c r="W41" s="8"/>
      <c r="X41" s="8"/>
      <c r="Y41" s="8"/>
      <c r="Z41" s="8"/>
      <c r="AA41" s="9">
        <f t="shared" si="3"/>
        <v>0</v>
      </c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9">
        <f t="shared" si="4"/>
        <v>0</v>
      </c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9">
        <f t="shared" si="5"/>
        <v>0</v>
      </c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9">
        <f t="shared" si="6"/>
        <v>0</v>
      </c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9">
        <f t="shared" si="7"/>
        <v>0</v>
      </c>
    </row>
    <row r="42" spans="1:71" ht="16.5" x14ac:dyDescent="0.3">
      <c r="A42" s="6">
        <f t="shared" si="0"/>
        <v>33</v>
      </c>
      <c r="B42" s="6">
        <v>230</v>
      </c>
      <c r="C42" s="7" t="s">
        <v>220</v>
      </c>
      <c r="D42" s="7" t="s">
        <v>128</v>
      </c>
      <c r="E42" s="6">
        <f t="shared" si="1"/>
        <v>0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9">
        <f t="shared" si="2"/>
        <v>0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9">
        <f t="shared" si="3"/>
        <v>0</v>
      </c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9">
        <f t="shared" si="4"/>
        <v>0</v>
      </c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9">
        <f t="shared" si="5"/>
        <v>0</v>
      </c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9">
        <f t="shared" si="6"/>
        <v>0</v>
      </c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9">
        <f t="shared" si="7"/>
        <v>0</v>
      </c>
    </row>
  </sheetData>
  <sheetProtection algorithmName="SHA-512" hashValue="vv60Yxms21OkbqbXVmsBkwFxbcITCwmHkrYRKTjAIJt6DBEHoYmNKjRMOOUaUr20BNa9GvWepm3x3eRQbIG00w==" saltValue="sVuAmIvW5fEC+W7lzYHG4g==" spinCount="100000" sheet="1" autoFilter="0"/>
  <autoFilter ref="A8:BS20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42">
      <sortCondition descending="1" ref="E8:E20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42">
    <cfRule type="duplicateValues" dxfId="26" priority="23"/>
  </conditionalFormatting>
  <conditionalFormatting sqref="C10:C42">
    <cfRule type="duplicateValues" dxfId="25" priority="24"/>
  </conditionalFormatting>
  <conditionalFormatting sqref="AX10:AX24 AX42 B10:B42">
    <cfRule type="duplicateValues" dxfId="24" priority="1"/>
  </conditionalFormatting>
  <conditionalFormatting sqref="BT10:BU22">
    <cfRule type="duplicateValues" dxfId="23" priority="2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B14C-4BDE-4BEC-BB51-B5EAAF81BFA5}">
  <sheetPr>
    <pageSetUpPr autoPageBreaks="0"/>
  </sheetPr>
  <dimension ref="A1:BS20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27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 t="shared" ref="A10:A17" si="0">ROW()-9</f>
        <v>1</v>
      </c>
      <c r="B10" s="6">
        <v>33</v>
      </c>
      <c r="C10" s="7" t="s">
        <v>180</v>
      </c>
      <c r="D10" s="7" t="s">
        <v>8</v>
      </c>
      <c r="E10" s="6">
        <f t="shared" ref="E10:E17" si="1">IFERROR(SUM(P10,AA10,AL10,AW10,BH10,BS10),0)</f>
        <v>383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_xlfn.XLOOKUP(H10,TB[[#All],[POS]],TB[[#All],[PUNTOS]])</f>
        <v>20</v>
      </c>
      <c r="J10" s="6">
        <v>2</v>
      </c>
      <c r="K10" s="6" cm="1">
        <f t="array" ref="K10">_xlfn.XLOOKUP(J10,TB[[#All],[POS]],TB[[#All],[PUNTOS]])</f>
        <v>18</v>
      </c>
      <c r="L10" s="6">
        <v>1</v>
      </c>
      <c r="M10" s="6" cm="1">
        <f t="array" ref="M10">_xlfn.XLOOKUP(L10,TB[[#All],[POS]],TB[[#All],[PUNTOS]])</f>
        <v>20</v>
      </c>
      <c r="N10" s="6">
        <v>1</v>
      </c>
      <c r="O10" s="6" cm="1">
        <f t="array" ref="O10">_xlfn.XLOOKUP(N10,TB[[#All],[POS]],TB[[#All],[PUNTOS]])</f>
        <v>20</v>
      </c>
      <c r="P10" s="9">
        <f t="shared" ref="P10:P17" si="2">G10+I10+K10+M10+O10</f>
        <v>98</v>
      </c>
      <c r="Q10" s="6">
        <v>1</v>
      </c>
      <c r="R10" s="6" cm="1">
        <f t="array" ref="R10">_xlfn.XLOOKUP(Q10,TB[[#All],[POS]],TB[[#All],[PUNTOS]])</f>
        <v>20</v>
      </c>
      <c r="S10" s="6">
        <v>1</v>
      </c>
      <c r="T10" s="6" cm="1">
        <f t="array" ref="T10">_xlfn.XLOOKUP(S10,TB[[#All],[POS]],TB[[#All],[PUNTOS]])</f>
        <v>20</v>
      </c>
      <c r="U10" s="6">
        <v>1</v>
      </c>
      <c r="V10" s="6" cm="1">
        <f t="array" ref="V10">_xlfn.XLOOKUP(U10,TB[[#All],[POS]],TB[[#All],[PUNTOS]])</f>
        <v>20</v>
      </c>
      <c r="W10" s="6">
        <v>1</v>
      </c>
      <c r="X10" s="6" cm="1">
        <f t="array" ref="X10">_xlfn.XLOOKUP(W10,TB[[#All],[POS]],TB[[#All],[PUNTOS]])</f>
        <v>20</v>
      </c>
      <c r="Y10" s="6">
        <v>1</v>
      </c>
      <c r="Z10" s="6" cm="1">
        <f t="array" ref="Z10">_xlfn.XLOOKUP(Y10,TB[[#All],[POS]],TB[[#All],[PUNTOS]])</f>
        <v>20</v>
      </c>
      <c r="AA10" s="9">
        <f t="shared" ref="AA10:AA17" si="3">R10+T10+V10+X10+Z10</f>
        <v>100</v>
      </c>
      <c r="AB10" s="6">
        <v>1</v>
      </c>
      <c r="AC10" s="6" cm="1">
        <f t="array" ref="AC10">_xlfn.XLOOKUP(AB10,TB[[#All],[POS]],TB[[#All],[PUNTOS]])</f>
        <v>20</v>
      </c>
      <c r="AD10" s="6">
        <v>1</v>
      </c>
      <c r="AE10" s="6" cm="1">
        <f t="array" ref="AE10">_xlfn.XLOOKUP(AD10,TB[[#All],[POS]],TB[[#All],[PUNTOS]])</f>
        <v>20</v>
      </c>
      <c r="AF10" s="6">
        <v>9</v>
      </c>
      <c r="AG10" s="6" cm="1">
        <f t="array" ref="AG10">_xlfn.XLOOKUP(AF10,TB[[#All],[POS]],TB[[#All],[PUNTOS]])</f>
        <v>7</v>
      </c>
      <c r="AH10" s="6">
        <v>2</v>
      </c>
      <c r="AI10" s="6" cm="1">
        <f t="array" ref="AI10">_xlfn.XLOOKUP(AH10,TB[[#All],[POS]],TB[[#All],[PUNTOS]])</f>
        <v>18</v>
      </c>
      <c r="AJ10" s="6">
        <v>1</v>
      </c>
      <c r="AK10" s="6" cm="1">
        <f t="array" ref="AK10">_xlfn.XLOOKUP(AJ10,TB[[#All],[POS]],TB[[#All],[PUNTOS]])</f>
        <v>20</v>
      </c>
      <c r="AL10" s="9">
        <f t="shared" ref="AL10:AL17" si="4">AC10+AE10+AG10+AI10+AK10</f>
        <v>85</v>
      </c>
      <c r="AM10" s="6">
        <v>1</v>
      </c>
      <c r="AN10" s="6" cm="1">
        <f t="array" ref="AN10">_xlfn.XLOOKUP(AM10,TB[[#All],[POS]],TB[[#All],[PUNTOS]])</f>
        <v>20</v>
      </c>
      <c r="AO10" s="6">
        <v>1</v>
      </c>
      <c r="AP10" s="6" cm="1">
        <f t="array" ref="AP10">_xlfn.XLOOKUP(AO10,TB[[#All],[POS]],TB[[#All],[PUNTOS]])</f>
        <v>20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1</v>
      </c>
      <c r="AV10" s="6" cm="1">
        <f t="array" ref="AV10">_xlfn.XLOOKUP(AU10,TB[[#All],[POS]],TB[[#All],[PUNTOS]])</f>
        <v>20</v>
      </c>
      <c r="AW10" s="9">
        <f t="shared" ref="AW10:AW17" si="5">AN10+AP10+AR10+AT10+AV10</f>
        <v>100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 t="shared" ref="BH10:BH17" si="6"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 t="shared" ref="BS10:BS17" si="7">IFERROR(SUM(BJ10,BL10,BN10,BP10,BR10),0)</f>
        <v>0</v>
      </c>
    </row>
    <row r="11" spans="1:71" ht="16.5" x14ac:dyDescent="0.3">
      <c r="A11" s="6">
        <f t="shared" si="0"/>
        <v>2</v>
      </c>
      <c r="B11" s="6">
        <v>27</v>
      </c>
      <c r="C11" s="7" t="s">
        <v>181</v>
      </c>
      <c r="D11" s="7" t="s">
        <v>8</v>
      </c>
      <c r="E11" s="6">
        <f t="shared" si="1"/>
        <v>336</v>
      </c>
      <c r="F11" s="6">
        <v>4</v>
      </c>
      <c r="G11" s="6" cm="1">
        <f t="array" ref="G11">_xlfn.XLOOKUP(F11,TB[[#All],[POS]],TB[[#All],[PUNTOS]])</f>
        <v>14</v>
      </c>
      <c r="H11" s="6">
        <v>5</v>
      </c>
      <c r="I11" s="6" cm="1">
        <f t="array" ref="I11">_xlfn.XLOOKUP(H11,TB[[#All],[POS]],TB[[#All],[PUNTOS]])</f>
        <v>12</v>
      </c>
      <c r="J11" s="6">
        <v>1</v>
      </c>
      <c r="K11" s="6" cm="1">
        <f t="array" ref="K11">_xlfn.XLOOKUP(J11,TB[[#All],[POS]],TB[[#All],[PUNTOS]])</f>
        <v>20</v>
      </c>
      <c r="L11" s="6">
        <v>2</v>
      </c>
      <c r="M11" s="6" cm="1">
        <f t="array" ref="M11">_xlfn.XLOOKUP(L11,TB[[#All],[POS]],TB[[#All],[PUNTOS]])</f>
        <v>18</v>
      </c>
      <c r="N11" s="6">
        <v>2</v>
      </c>
      <c r="O11" s="6" cm="1">
        <f t="array" ref="O11">_xlfn.XLOOKUP(N11,TB[[#All],[POS]],TB[[#All],[PUNTOS]])</f>
        <v>18</v>
      </c>
      <c r="P11" s="9">
        <f t="shared" si="2"/>
        <v>82</v>
      </c>
      <c r="Q11" s="6">
        <v>2</v>
      </c>
      <c r="R11" s="6" cm="1">
        <f t="array" ref="R11">_xlfn.XLOOKUP(Q11,TB[[#All],[POS]],TB[[#All],[PUNTOS]])</f>
        <v>18</v>
      </c>
      <c r="S11" s="6">
        <v>6</v>
      </c>
      <c r="T11" s="6" cm="1">
        <f t="array" ref="T11">_xlfn.XLOOKUP(S11,TB[[#All],[POS]],TB[[#All],[PUNTOS]])</f>
        <v>10</v>
      </c>
      <c r="U11" s="6">
        <v>4</v>
      </c>
      <c r="V11" s="6" cm="1">
        <f t="array" ref="V11">_xlfn.XLOOKUP(U11,TB[[#All],[POS]],TB[[#All],[PUNTOS]])</f>
        <v>14</v>
      </c>
      <c r="W11" s="6">
        <v>2</v>
      </c>
      <c r="X11" s="6" cm="1">
        <f t="array" ref="X11">_xlfn.XLOOKUP(W11,TB[[#All],[POS]],TB[[#All],[PUNTOS]])</f>
        <v>18</v>
      </c>
      <c r="Y11" s="6">
        <v>2</v>
      </c>
      <c r="Z11" s="6" cm="1">
        <f t="array" ref="Z11">_xlfn.XLOOKUP(Y11,TB[[#All],[POS]],TB[[#All],[PUNTOS]])</f>
        <v>18</v>
      </c>
      <c r="AA11" s="9">
        <f t="shared" si="3"/>
        <v>78</v>
      </c>
      <c r="AB11" s="6">
        <v>2</v>
      </c>
      <c r="AC11" s="6" cm="1">
        <f t="array" ref="AC11">_xlfn.XLOOKUP(AB11,TB[[#All],[POS]],TB[[#All],[PUNTOS]])</f>
        <v>18</v>
      </c>
      <c r="AD11" s="6">
        <v>2</v>
      </c>
      <c r="AE11" s="6" cm="1">
        <f t="array" ref="AE11">_xlfn.XLOOKUP(AD11,TB[[#All],[POS]],TB[[#All],[PUNTOS]])</f>
        <v>18</v>
      </c>
      <c r="AF11" s="6">
        <v>2</v>
      </c>
      <c r="AG11" s="6" cm="1">
        <f t="array" ref="AG11">_xlfn.XLOOKUP(AF11,TB[[#All],[POS]],TB[[#All],[PUNTOS]])</f>
        <v>18</v>
      </c>
      <c r="AH11" s="6">
        <v>1</v>
      </c>
      <c r="AI11" s="6" cm="1">
        <f t="array" ref="AI11">_xlfn.XLOOKUP(AH11,TB[[#All],[POS]],TB[[#All],[PUNTOS]])</f>
        <v>20</v>
      </c>
      <c r="AJ11" s="6">
        <v>3</v>
      </c>
      <c r="AK11" s="6" cm="1">
        <f t="array" ref="AK11">_xlfn.XLOOKUP(AJ11,TB[[#All],[POS]],TB[[#All],[PUNTOS]])</f>
        <v>16</v>
      </c>
      <c r="AL11" s="9">
        <f t="shared" si="4"/>
        <v>90</v>
      </c>
      <c r="AM11" s="6">
        <v>2</v>
      </c>
      <c r="AN11" s="6" cm="1">
        <f t="array" ref="AN11">_xlfn.XLOOKUP(AM11,TB[[#All],[POS]],TB[[#All],[PUNTOS]])</f>
        <v>18</v>
      </c>
      <c r="AO11" s="6">
        <v>4</v>
      </c>
      <c r="AP11" s="6" cm="1">
        <f t="array" ref="AP11">_xlfn.XLOOKUP(AO11,TB[[#All],[POS]],TB[[#All],[PUNTOS]])</f>
        <v>14</v>
      </c>
      <c r="AQ11" s="6">
        <v>2</v>
      </c>
      <c r="AR11" s="6" cm="1">
        <f t="array" ref="AR11">_xlfn.XLOOKUP(AQ11,TB[[#All],[POS]],TB[[#All],[PUNTOS]])</f>
        <v>18</v>
      </c>
      <c r="AS11" s="6">
        <v>2</v>
      </c>
      <c r="AT11" s="6" cm="1">
        <f t="array" ref="AT11">_xlfn.XLOOKUP(AS11,TB[[#All],[POS]],TB[[#All],[PUNTOS]])</f>
        <v>18</v>
      </c>
      <c r="AU11" s="6">
        <v>2</v>
      </c>
      <c r="AV11" s="6" cm="1">
        <f t="array" ref="AV11">_xlfn.XLOOKUP(AU11,TB[[#All],[POS]],TB[[#All],[PUNTOS]])</f>
        <v>18</v>
      </c>
      <c r="AW11" s="9">
        <f t="shared" si="5"/>
        <v>86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 t="shared" si="6"/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 t="shared" si="7"/>
        <v>0</v>
      </c>
    </row>
    <row r="12" spans="1:71" ht="16.5" x14ac:dyDescent="0.3">
      <c r="A12" s="6">
        <f t="shared" si="0"/>
        <v>3</v>
      </c>
      <c r="B12" s="6">
        <v>172</v>
      </c>
      <c r="C12" s="7" t="s">
        <v>182</v>
      </c>
      <c r="D12" s="7" t="s">
        <v>20</v>
      </c>
      <c r="E12" s="6">
        <f t="shared" si="1"/>
        <v>283</v>
      </c>
      <c r="F12" s="6">
        <v>3</v>
      </c>
      <c r="G12" s="6" cm="1">
        <f t="array" ref="G12">_xlfn.XLOOKUP(F12,TB[[#All],[POS]],TB[[#All],[PUNTOS]])</f>
        <v>16</v>
      </c>
      <c r="H12" s="6">
        <v>4</v>
      </c>
      <c r="I12" s="6" cm="1">
        <f t="array" ref="I12">_xlfn.XLOOKUP(H12,TB[[#All],[POS]],TB[[#All],[PUNTOS]])</f>
        <v>14</v>
      </c>
      <c r="J12" s="6">
        <v>7</v>
      </c>
      <c r="K12" s="6" cm="1">
        <f t="array" ref="K12">_xlfn.XLOOKUP(J12,TB[[#All],[POS]],TB[[#All],[PUNTOS]])</f>
        <v>9</v>
      </c>
      <c r="L12" s="6">
        <v>5</v>
      </c>
      <c r="M12" s="6" cm="1">
        <f t="array" ref="M12">_xlfn.XLOOKUP(L12,TB[[#All],[POS]],TB[[#All],[PUNTOS]])</f>
        <v>12</v>
      </c>
      <c r="N12" s="6">
        <v>6</v>
      </c>
      <c r="O12" s="6" cm="1">
        <f t="array" ref="O12">_xlfn.XLOOKUP(N12,TB[[#All],[POS]],TB[[#All],[PUNTOS]])</f>
        <v>10</v>
      </c>
      <c r="P12" s="9">
        <f t="shared" si="2"/>
        <v>61</v>
      </c>
      <c r="Q12" s="6">
        <v>3</v>
      </c>
      <c r="R12" s="6" cm="1">
        <f t="array" ref="R12">_xlfn.XLOOKUP(Q12,TB[[#All],[POS]],TB[[#All],[PUNTOS]])</f>
        <v>16</v>
      </c>
      <c r="S12" s="6">
        <v>3</v>
      </c>
      <c r="T12" s="6" cm="1">
        <f t="array" ref="T12">_xlfn.XLOOKUP(S12,TB[[#All],[POS]],TB[[#All],[PUNTOS]])</f>
        <v>16</v>
      </c>
      <c r="U12" s="6">
        <v>1</v>
      </c>
      <c r="V12" s="6" cm="1">
        <f t="array" ref="V12">_xlfn.XLOOKUP(U12,TB[[#All],[POS]],TB[[#All],[PUNTOS]])</f>
        <v>20</v>
      </c>
      <c r="W12" s="6">
        <v>3</v>
      </c>
      <c r="X12" s="6" cm="1">
        <f t="array" ref="X12">_xlfn.XLOOKUP(W12,TB[[#All],[POS]],TB[[#All],[PUNTOS]])</f>
        <v>16</v>
      </c>
      <c r="Y12" s="6">
        <v>3</v>
      </c>
      <c r="Z12" s="6" cm="1">
        <f t="array" ref="Z12">_xlfn.XLOOKUP(Y12,TB[[#All],[POS]],TB[[#All],[PUNTOS]])</f>
        <v>16</v>
      </c>
      <c r="AA12" s="9">
        <f t="shared" si="3"/>
        <v>84</v>
      </c>
      <c r="AB12" s="6">
        <v>4</v>
      </c>
      <c r="AC12" s="6" cm="1">
        <f t="array" ref="AC12">_xlfn.XLOOKUP(AB12,TB[[#All],[POS]],TB[[#All],[PUNTOS]])</f>
        <v>14</v>
      </c>
      <c r="AD12" s="6">
        <v>7</v>
      </c>
      <c r="AE12" s="6" cm="1">
        <f t="array" ref="AE12">_xlfn.XLOOKUP(AD12,TB[[#All],[POS]],TB[[#All],[PUNTOS]])</f>
        <v>9</v>
      </c>
      <c r="AF12" s="6">
        <v>1</v>
      </c>
      <c r="AG12" s="6" cm="1">
        <f t="array" ref="AG12">_xlfn.XLOOKUP(AF12,TB[[#All],[POS]],TB[[#All],[PUNTOS]])</f>
        <v>20</v>
      </c>
      <c r="AH12" s="6">
        <v>7</v>
      </c>
      <c r="AI12" s="6" cm="1">
        <f t="array" ref="AI12">_xlfn.XLOOKUP(AH12,TB[[#All],[POS]],TB[[#All],[PUNTOS]])</f>
        <v>9</v>
      </c>
      <c r="AJ12" s="6">
        <v>5</v>
      </c>
      <c r="AK12" s="6" cm="1">
        <f t="array" ref="AK12">_xlfn.XLOOKUP(AJ12,TB[[#All],[POS]],TB[[#All],[PUNTOS]])</f>
        <v>12</v>
      </c>
      <c r="AL12" s="9">
        <f t="shared" si="4"/>
        <v>64</v>
      </c>
      <c r="AM12" s="6">
        <v>3</v>
      </c>
      <c r="AN12" s="6" cm="1">
        <f t="array" ref="AN12">_xlfn.XLOOKUP(AM12,TB[[#All],[POS]],TB[[#All],[PUNTOS]])</f>
        <v>16</v>
      </c>
      <c r="AO12" s="6">
        <v>3</v>
      </c>
      <c r="AP12" s="6" cm="1">
        <f t="array" ref="AP12">_xlfn.XLOOKUP(AO12,TB[[#All],[POS]],TB[[#All],[PUNTOS]])</f>
        <v>16</v>
      </c>
      <c r="AQ12" s="6">
        <v>4</v>
      </c>
      <c r="AR12" s="6" cm="1">
        <f t="array" ref="AR12">_xlfn.XLOOKUP(AQ12,TB[[#All],[POS]],TB[[#All],[PUNTOS]])</f>
        <v>14</v>
      </c>
      <c r="AS12" s="6">
        <v>4</v>
      </c>
      <c r="AT12" s="6" cm="1">
        <f t="array" ref="AT12">_xlfn.XLOOKUP(AS12,TB[[#All],[POS]],TB[[#All],[PUNTOS]])</f>
        <v>14</v>
      </c>
      <c r="AU12" s="6">
        <v>4</v>
      </c>
      <c r="AV12" s="6" cm="1">
        <f t="array" ref="AV12">_xlfn.XLOOKUP(AU12,TB[[#All],[POS]],TB[[#All],[PUNTOS]])</f>
        <v>14</v>
      </c>
      <c r="AW12" s="9">
        <f t="shared" si="5"/>
        <v>74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 t="shared" si="6"/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 t="shared" si="7"/>
        <v>0</v>
      </c>
    </row>
    <row r="13" spans="1:71" ht="16.5" x14ac:dyDescent="0.3">
      <c r="A13" s="6">
        <f t="shared" si="0"/>
        <v>4</v>
      </c>
      <c r="B13" s="6">
        <v>19</v>
      </c>
      <c r="C13" s="7" t="s">
        <v>183</v>
      </c>
      <c r="D13" s="7" t="s">
        <v>8</v>
      </c>
      <c r="E13" s="6">
        <f t="shared" si="1"/>
        <v>219</v>
      </c>
      <c r="F13" s="6">
        <v>6</v>
      </c>
      <c r="G13" s="6" cm="1">
        <f t="array" ref="G13">_xlfn.XLOOKUP(F13,TB[[#All],[POS]],TB[[#All],[PUNTOS]])</f>
        <v>10</v>
      </c>
      <c r="H13" s="6">
        <v>7</v>
      </c>
      <c r="I13" s="6" cm="1">
        <f t="array" ref="I13">_xlfn.XLOOKUP(H13,TB[[#All],[POS]],TB[[#All],[PUNTOS]])</f>
        <v>9</v>
      </c>
      <c r="J13" s="6">
        <v>4</v>
      </c>
      <c r="K13" s="6" cm="1">
        <f t="array" ref="K13">_xlfn.XLOOKUP(J13,TB[[#All],[POS]],TB[[#All],[PUNTOS]])</f>
        <v>14</v>
      </c>
      <c r="L13" s="6">
        <v>6</v>
      </c>
      <c r="M13" s="6" cm="1">
        <f t="array" ref="M13">_xlfn.XLOOKUP(L13,TB[[#All],[POS]],TB[[#All],[PUNTOS]])</f>
        <v>10</v>
      </c>
      <c r="N13" s="6">
        <v>7</v>
      </c>
      <c r="O13" s="6" cm="1">
        <f t="array" ref="O13">_xlfn.XLOOKUP(N13,TB[[#All],[POS]],TB[[#All],[PUNTOS]])</f>
        <v>9</v>
      </c>
      <c r="P13" s="9">
        <f t="shared" si="2"/>
        <v>52</v>
      </c>
      <c r="Q13" s="6">
        <v>6</v>
      </c>
      <c r="R13" s="6" cm="1">
        <f t="array" ref="R13">_xlfn.XLOOKUP(Q13,TB[[#All],[POS]],TB[[#All],[PUNTOS]])</f>
        <v>10</v>
      </c>
      <c r="S13" s="6">
        <v>4</v>
      </c>
      <c r="T13" s="6" cm="1">
        <f t="array" ref="T13">_xlfn.XLOOKUP(S13,TB[[#All],[POS]],TB[[#All],[PUNTOS]])</f>
        <v>14</v>
      </c>
      <c r="U13" s="6">
        <v>5</v>
      </c>
      <c r="V13" s="6" cm="1">
        <f t="array" ref="V13">_xlfn.XLOOKUP(U13,TB[[#All],[POS]],TB[[#All],[PUNTOS]])</f>
        <v>12</v>
      </c>
      <c r="W13" s="6">
        <v>5</v>
      </c>
      <c r="X13" s="6" cm="1">
        <f t="array" ref="X13">_xlfn.XLOOKUP(W13,TB[[#All],[POS]],TB[[#All],[PUNTOS]])</f>
        <v>12</v>
      </c>
      <c r="Y13" s="6">
        <v>4</v>
      </c>
      <c r="Z13" s="6" cm="1">
        <f t="array" ref="Z13">_xlfn.XLOOKUP(Y13,TB[[#All],[POS]],TB[[#All],[PUNTOS]])</f>
        <v>14</v>
      </c>
      <c r="AA13" s="9">
        <f t="shared" si="3"/>
        <v>62</v>
      </c>
      <c r="AB13" s="6">
        <v>8</v>
      </c>
      <c r="AC13" s="6" cm="1">
        <f t="array" ref="AC13">_xlfn.XLOOKUP(AB13,TB[[#All],[POS]],TB[[#All],[PUNTOS]])</f>
        <v>8</v>
      </c>
      <c r="AD13" s="6">
        <v>6</v>
      </c>
      <c r="AE13" s="6" cm="1">
        <f t="array" ref="AE13">_xlfn.XLOOKUP(AD13,TB[[#All],[POS]],TB[[#All],[PUNTOS]])</f>
        <v>10</v>
      </c>
      <c r="AF13" s="6">
        <v>3</v>
      </c>
      <c r="AG13" s="6" cm="1">
        <f t="array" ref="AG13">_xlfn.XLOOKUP(AF13,TB[[#All],[POS]],TB[[#All],[PUNTOS]])</f>
        <v>16</v>
      </c>
      <c r="AH13" s="6">
        <v>9</v>
      </c>
      <c r="AI13" s="6" cm="1">
        <f t="array" ref="AI13">_xlfn.XLOOKUP(AH13,TB[[#All],[POS]],TB[[#All],[PUNTOS]])</f>
        <v>7</v>
      </c>
      <c r="AJ13" s="6">
        <v>8</v>
      </c>
      <c r="AK13" s="6" cm="1">
        <f t="array" ref="AK13">_xlfn.XLOOKUP(AJ13,TB[[#All],[POS]],TB[[#All],[PUNTOS]])</f>
        <v>8</v>
      </c>
      <c r="AL13" s="9">
        <f t="shared" si="4"/>
        <v>49</v>
      </c>
      <c r="AM13" s="6">
        <v>5</v>
      </c>
      <c r="AN13" s="6" cm="1">
        <f t="array" ref="AN13">_xlfn.XLOOKUP(AM13,TB[[#All],[POS]],TB[[#All],[PUNTOS]])</f>
        <v>12</v>
      </c>
      <c r="AO13" s="6">
        <v>6</v>
      </c>
      <c r="AP13" s="6" cm="1">
        <f t="array" ref="AP13">_xlfn.XLOOKUP(AO13,TB[[#All],[POS]],TB[[#All],[PUNTOS]])</f>
        <v>10</v>
      </c>
      <c r="AQ13" s="6">
        <v>6</v>
      </c>
      <c r="AR13" s="6" cm="1">
        <f t="array" ref="AR13">_xlfn.XLOOKUP(AQ13,TB[[#All],[POS]],TB[[#All],[PUNTOS]])</f>
        <v>10</v>
      </c>
      <c r="AS13" s="6">
        <v>5</v>
      </c>
      <c r="AT13" s="6" cm="1">
        <f t="array" ref="AT13">_xlfn.XLOOKUP(AS13,TB[[#All],[POS]],TB[[#All],[PUNTOS]])</f>
        <v>12</v>
      </c>
      <c r="AU13" s="6">
        <v>5</v>
      </c>
      <c r="AV13" s="6" cm="1">
        <f t="array" ref="AV13">_xlfn.XLOOKUP(AU13,TB[[#All],[POS]],TB[[#All],[PUNTOS]])</f>
        <v>12</v>
      </c>
      <c r="AW13" s="9">
        <f t="shared" si="5"/>
        <v>56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 t="shared" si="6"/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 t="shared" si="7"/>
        <v>0</v>
      </c>
    </row>
    <row r="14" spans="1:71" ht="16.5" x14ac:dyDescent="0.3">
      <c r="A14" s="6">
        <f t="shared" si="0"/>
        <v>5</v>
      </c>
      <c r="B14" s="6">
        <v>97</v>
      </c>
      <c r="C14" s="7" t="s">
        <v>184</v>
      </c>
      <c r="D14" s="7" t="s">
        <v>26</v>
      </c>
      <c r="E14" s="6">
        <f t="shared" si="1"/>
        <v>178</v>
      </c>
      <c r="F14" s="6">
        <v>2</v>
      </c>
      <c r="G14" s="6" cm="1">
        <f t="array" ref="G14">_xlfn.XLOOKUP(F14,TB[[#All],[POS]],TB[[#All],[PUNTOS]])</f>
        <v>18</v>
      </c>
      <c r="H14" s="6">
        <v>6</v>
      </c>
      <c r="I14" s="6" cm="1">
        <f t="array" ref="I14">_xlfn.XLOOKUP(H14,TB[[#All],[POS]],TB[[#All],[PUNTOS]])</f>
        <v>10</v>
      </c>
      <c r="J14" s="6">
        <v>5</v>
      </c>
      <c r="K14" s="6" cm="1">
        <f t="array" ref="K14">_xlfn.XLOOKUP(J14,TB[[#All],[POS]],TB[[#All],[PUNTOS]])</f>
        <v>12</v>
      </c>
      <c r="L14" s="6">
        <v>7</v>
      </c>
      <c r="M14" s="6" cm="1">
        <f t="array" ref="M14">_xlfn.XLOOKUP(L14,TB[[#All],[POS]],TB[[#All],[PUNTOS]])</f>
        <v>9</v>
      </c>
      <c r="N14" s="6">
        <v>5</v>
      </c>
      <c r="O14" s="6" cm="1">
        <f t="array" ref="O14">_xlfn.XLOOKUP(N14,TB[[#All],[POS]],TB[[#All],[PUNTOS]])</f>
        <v>12</v>
      </c>
      <c r="P14" s="9">
        <f t="shared" si="2"/>
        <v>61</v>
      </c>
      <c r="Q14" s="6">
        <v>4</v>
      </c>
      <c r="R14" s="6" cm="1">
        <f t="array" ref="R14">_xlfn.XLOOKUP(Q14,TB[[#All],[POS]],TB[[#All],[PUNTOS]])</f>
        <v>14</v>
      </c>
      <c r="S14" s="6">
        <v>2</v>
      </c>
      <c r="T14" s="6" cm="1">
        <f t="array" ref="T14">_xlfn.XLOOKUP(S14,TB[[#All],[POS]],TB[[#All],[PUNTOS]])</f>
        <v>18</v>
      </c>
      <c r="U14" s="6">
        <v>6</v>
      </c>
      <c r="V14" s="6" cm="1">
        <f t="array" ref="V14">_xlfn.XLOOKUP(U14,TB[[#All],[POS]],TB[[#All],[PUNTOS]])</f>
        <v>10</v>
      </c>
      <c r="W14" s="6">
        <v>6</v>
      </c>
      <c r="X14" s="6" cm="1">
        <f t="array" ref="X14">_xlfn.XLOOKUP(W14,TB[[#All],[POS]],TB[[#All],[PUNTOS]])</f>
        <v>10</v>
      </c>
      <c r="Y14" s="6">
        <v>5</v>
      </c>
      <c r="Z14" s="6" cm="1">
        <f t="array" ref="Z14">_xlfn.XLOOKUP(Y14,TB[[#All],[POS]],TB[[#All],[PUNTOS]])</f>
        <v>12</v>
      </c>
      <c r="AA14" s="9">
        <f t="shared" si="3"/>
        <v>64</v>
      </c>
      <c r="AB14" s="6">
        <v>5</v>
      </c>
      <c r="AC14" s="6" cm="1">
        <f t="array" ref="AC14">_xlfn.XLOOKUP(AB14,TB[[#All],[POS]],TB[[#All],[PUNTOS]])</f>
        <v>12</v>
      </c>
      <c r="AD14" s="6">
        <v>8</v>
      </c>
      <c r="AE14" s="6" cm="1">
        <f t="array" ref="AE14">_xlfn.XLOOKUP(AD14,TB[[#All],[POS]],TB[[#All],[PUNTOS]])</f>
        <v>8</v>
      </c>
      <c r="AF14" s="6">
        <v>5</v>
      </c>
      <c r="AG14" s="6" cm="1">
        <f t="array" ref="AG14">_xlfn.XLOOKUP(AF14,TB[[#All],[POS]],TB[[#All],[PUNTOS]])</f>
        <v>12</v>
      </c>
      <c r="AH14" s="6">
        <v>5</v>
      </c>
      <c r="AI14" s="6" cm="1">
        <f t="array" ref="AI14">_xlfn.XLOOKUP(AH14,TB[[#All],[POS]],TB[[#All],[PUNTOS]])</f>
        <v>12</v>
      </c>
      <c r="AJ14" s="6">
        <v>7</v>
      </c>
      <c r="AK14" s="6" cm="1">
        <f t="array" ref="AK14">_xlfn.XLOOKUP(AJ14,TB[[#All],[POS]],TB[[#All],[PUNTOS]])</f>
        <v>9</v>
      </c>
      <c r="AL14" s="9">
        <f t="shared" si="4"/>
        <v>53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9">
        <f t="shared" si="5"/>
        <v>0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9">
        <f t="shared" si="6"/>
        <v>0</v>
      </c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9">
        <f t="shared" si="7"/>
        <v>0</v>
      </c>
    </row>
    <row r="15" spans="1:71" ht="16.5" x14ac:dyDescent="0.3">
      <c r="A15" s="6">
        <f t="shared" si="0"/>
        <v>6</v>
      </c>
      <c r="B15" s="6">
        <v>227</v>
      </c>
      <c r="C15" s="7" t="s">
        <v>185</v>
      </c>
      <c r="D15" s="7" t="s">
        <v>20</v>
      </c>
      <c r="E15" s="6">
        <f t="shared" si="1"/>
        <v>113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9">
        <f t="shared" si="2"/>
        <v>0</v>
      </c>
      <c r="Q15" s="6">
        <v>5</v>
      </c>
      <c r="R15" s="6" cm="1">
        <f t="array" ref="R15">_xlfn.XLOOKUP(Q15,TB[[#All],[POS]],TB[[#All],[PUNTOS]])</f>
        <v>12</v>
      </c>
      <c r="S15" s="6">
        <v>5</v>
      </c>
      <c r="T15" s="6" cm="1">
        <f t="array" ref="T15">_xlfn.XLOOKUP(S15,TB[[#All],[POS]],TB[[#All],[PUNTOS]])</f>
        <v>12</v>
      </c>
      <c r="U15" s="6">
        <v>3</v>
      </c>
      <c r="V15" s="6" cm="1">
        <f t="array" ref="V15">_xlfn.XLOOKUP(U15,TB[[#All],[POS]],TB[[#All],[PUNTOS]])</f>
        <v>16</v>
      </c>
      <c r="W15" s="6">
        <v>4</v>
      </c>
      <c r="X15" s="6" cm="1">
        <f t="array" ref="X15">_xlfn.XLOOKUP(W15,TB[[#All],[POS]],TB[[#All],[PUNTOS]])</f>
        <v>14</v>
      </c>
      <c r="Y15" s="8"/>
      <c r="Z15" s="8"/>
      <c r="AA15" s="9">
        <f t="shared" si="3"/>
        <v>54</v>
      </c>
      <c r="AB15" s="6">
        <v>7</v>
      </c>
      <c r="AC15" s="6" cm="1">
        <f t="array" ref="AC15">_xlfn.XLOOKUP(AB15,TB[[#All],[POS]],TB[[#All],[PUNTOS]])</f>
        <v>9</v>
      </c>
      <c r="AD15" s="6">
        <v>5</v>
      </c>
      <c r="AE15" s="6" cm="1">
        <f t="array" ref="AE15">_xlfn.XLOOKUP(AD15,TB[[#All],[POS]],TB[[#All],[PUNTOS]])</f>
        <v>12</v>
      </c>
      <c r="AF15" s="6">
        <v>4</v>
      </c>
      <c r="AG15" s="6" cm="1">
        <f t="array" ref="AG15">_xlfn.XLOOKUP(AF15,TB[[#All],[POS]],TB[[#All],[PUNTOS]])</f>
        <v>14</v>
      </c>
      <c r="AH15" s="6">
        <v>4</v>
      </c>
      <c r="AI15" s="6" cm="1">
        <f t="array" ref="AI15">_xlfn.XLOOKUP(AH15,TB[[#All],[POS]],TB[[#All],[PUNTOS]])</f>
        <v>14</v>
      </c>
      <c r="AJ15" s="6">
        <v>6</v>
      </c>
      <c r="AK15" s="6" cm="1">
        <f t="array" ref="AK15">_xlfn.XLOOKUP(AJ15,TB[[#All],[POS]],TB[[#All],[PUNTOS]])</f>
        <v>10</v>
      </c>
      <c r="AL15" s="9">
        <f t="shared" si="4"/>
        <v>59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9">
        <f t="shared" si="5"/>
        <v>0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9">
        <f t="shared" si="6"/>
        <v>0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9">
        <f t="shared" si="7"/>
        <v>0</v>
      </c>
    </row>
    <row r="16" spans="1:71" ht="16.5" x14ac:dyDescent="0.3">
      <c r="A16" s="6">
        <f t="shared" si="0"/>
        <v>7</v>
      </c>
      <c r="B16" s="6">
        <v>153</v>
      </c>
      <c r="C16" s="7" t="s">
        <v>186</v>
      </c>
      <c r="D16" s="7" t="s">
        <v>128</v>
      </c>
      <c r="E16" s="6">
        <f t="shared" si="1"/>
        <v>76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9">
        <f t="shared" si="2"/>
        <v>0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9">
        <f t="shared" si="3"/>
        <v>0</v>
      </c>
      <c r="AB16" s="6">
        <v>9</v>
      </c>
      <c r="AC16" s="6" cm="1">
        <f t="array" ref="AC16">_xlfn.XLOOKUP(AB16,TB[[#All],[POS]],TB[[#All],[PUNTOS]])</f>
        <v>7</v>
      </c>
      <c r="AD16" s="6">
        <v>9</v>
      </c>
      <c r="AE16" s="6" cm="1">
        <f t="array" ref="AE16">_xlfn.XLOOKUP(AD16,TB[[#All],[POS]],TB[[#All],[PUNTOS]])</f>
        <v>7</v>
      </c>
      <c r="AF16" s="6">
        <v>6</v>
      </c>
      <c r="AG16" s="6" cm="1">
        <f t="array" ref="AG16">_xlfn.XLOOKUP(AF16,TB[[#All],[POS]],TB[[#All],[PUNTOS]])</f>
        <v>10</v>
      </c>
      <c r="AH16" s="6">
        <v>8</v>
      </c>
      <c r="AI16" s="6" cm="1">
        <f t="array" ref="AI16">_xlfn.XLOOKUP(AH16,TB[[#All],[POS]],TB[[#All],[PUNTOS]])</f>
        <v>8</v>
      </c>
      <c r="AJ16" s="6">
        <v>9</v>
      </c>
      <c r="AK16" s="6" cm="1">
        <f t="array" ref="AK16">_xlfn.XLOOKUP(AJ16,TB[[#All],[POS]],TB[[#All],[PUNTOS]])</f>
        <v>7</v>
      </c>
      <c r="AL16" s="9">
        <f t="shared" si="4"/>
        <v>39</v>
      </c>
      <c r="AM16" s="6">
        <v>7</v>
      </c>
      <c r="AN16" s="6" cm="1">
        <f t="array" ref="AN16">_xlfn.XLOOKUP(AM16,TB[[#All],[POS]],TB[[#All],[PUNTOS]])</f>
        <v>9</v>
      </c>
      <c r="AO16" s="6">
        <v>7</v>
      </c>
      <c r="AP16" s="6" cm="1">
        <f t="array" ref="AP16">_xlfn.XLOOKUP(AO16,TB[[#All],[POS]],TB[[#All],[PUNTOS]])</f>
        <v>9</v>
      </c>
      <c r="AQ16" s="6">
        <v>7</v>
      </c>
      <c r="AR16" s="6" cm="1">
        <f t="array" ref="AR16">_xlfn.XLOOKUP(AQ16,TB[[#All],[POS]],TB[[#All],[PUNTOS]])</f>
        <v>9</v>
      </c>
      <c r="AS16" s="8"/>
      <c r="AT16" s="8"/>
      <c r="AU16" s="6">
        <v>6</v>
      </c>
      <c r="AV16" s="6" cm="1">
        <f t="array" ref="AV16">_xlfn.XLOOKUP(AU16,TB[[#All],[POS]],TB[[#All],[PUNTOS]])</f>
        <v>10</v>
      </c>
      <c r="AW16" s="9">
        <f t="shared" si="5"/>
        <v>37</v>
      </c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9">
        <f t="shared" si="6"/>
        <v>0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9">
        <f t="shared" si="7"/>
        <v>0</v>
      </c>
    </row>
    <row r="17" spans="1:71" ht="16.5" x14ac:dyDescent="0.3">
      <c r="A17" s="6">
        <f t="shared" si="0"/>
        <v>8</v>
      </c>
      <c r="B17" s="6">
        <v>249</v>
      </c>
      <c r="C17" s="7" t="s">
        <v>187</v>
      </c>
      <c r="D17" s="7" t="s">
        <v>6</v>
      </c>
      <c r="E17" s="6">
        <f t="shared" si="1"/>
        <v>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9">
        <f t="shared" si="2"/>
        <v>0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9">
        <f t="shared" si="3"/>
        <v>0</v>
      </c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9">
        <f t="shared" si="4"/>
        <v>0</v>
      </c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9">
        <f t="shared" si="5"/>
        <v>0</v>
      </c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9">
        <f t="shared" si="6"/>
        <v>0</v>
      </c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9">
        <f t="shared" si="7"/>
        <v>0</v>
      </c>
    </row>
    <row r="18" spans="1:71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1" x14ac:dyDescent="0.25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</row>
    <row r="20" spans="1:71" x14ac:dyDescent="0.25">
      <c r="A20" s="2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2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</row>
  </sheetData>
  <sheetProtection algorithmName="SHA-512" hashValue="2FjWuzqQUvVBY7eCz7Mn6HL8lxZ/kqOk6/2mHR7tUrR+8iSpebdMKhLSTnR3ZWjJer4YuKdUiIihzRtS24T3ZQ==" saltValue="5wWVwbS7u53OjjtMzOzKnA==" spinCount="100000" sheet="1" autoFilter="0"/>
  <autoFilter ref="A8:BS12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17">
      <sortCondition descending="1" ref="E8:E12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17">
    <cfRule type="duplicateValues" dxfId="22" priority="1"/>
  </conditionalFormatting>
  <conditionalFormatting sqref="C10:C17">
    <cfRule type="duplicateValues" dxfId="21" priority="2"/>
  </conditionalFormatting>
  <conditionalFormatting sqref="BT10:BU12">
    <cfRule type="duplicateValues" dxfId="20" priority="3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6286-5FBC-45DB-BBD2-BBD3F8169C45}">
  <sheetPr>
    <pageSetUpPr autoPageBreaks="0"/>
  </sheetPr>
  <dimension ref="A1:BS32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31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 t="shared" ref="A10:A29" si="0">ROW()-9</f>
        <v>1</v>
      </c>
      <c r="B10" s="6">
        <v>5</v>
      </c>
      <c r="C10" s="7" t="s">
        <v>161</v>
      </c>
      <c r="D10" s="7" t="s">
        <v>8</v>
      </c>
      <c r="E10" s="6">
        <f t="shared" ref="E10:E29" si="1">IFERROR(SUM(P10,AA10,AL10,AW10,BH10,BS10),0)</f>
        <v>372</v>
      </c>
      <c r="F10" s="6">
        <v>2</v>
      </c>
      <c r="G10" s="6" cm="1">
        <f t="array" ref="G10">_xlfn.XLOOKUP(F10,TB[[#All],[POS]],TB[[#All],[PUNTOS]])</f>
        <v>18</v>
      </c>
      <c r="H10" s="6">
        <v>1</v>
      </c>
      <c r="I10" s="6" cm="1">
        <f t="array" ref="I10">_xlfn.XLOOKUP(H10,TB[[#All],[POS]],TB[[#All],[PUNTOS]])</f>
        <v>20</v>
      </c>
      <c r="J10" s="6">
        <v>3</v>
      </c>
      <c r="K10" s="6" cm="1">
        <f t="array" ref="K10">_xlfn.XLOOKUP(J10,TB[[#All],[POS]],TB[[#All],[PUNTOS]])</f>
        <v>16</v>
      </c>
      <c r="L10" s="6">
        <v>1</v>
      </c>
      <c r="M10" s="6" cm="1">
        <f t="array" ref="M10">_xlfn.XLOOKUP(L10,TB[[#All],[POS]],TB[[#All],[PUNTOS]])</f>
        <v>20</v>
      </c>
      <c r="N10" s="6">
        <v>1</v>
      </c>
      <c r="O10" s="6" cm="1">
        <f t="array" ref="O10">_xlfn.XLOOKUP(N10,TB[[#All],[POS]],TB[[#All],[PUNTOS]])</f>
        <v>20</v>
      </c>
      <c r="P10" s="9">
        <f t="shared" ref="P10:P29" si="2">G10+I10+K10+M10+O10</f>
        <v>94</v>
      </c>
      <c r="Q10" s="6">
        <v>1</v>
      </c>
      <c r="R10" s="6" cm="1">
        <f t="array" ref="R10">_xlfn.XLOOKUP(Q10,TB[[#All],[POS]],TB[[#All],[PUNTOS]])</f>
        <v>20</v>
      </c>
      <c r="S10" s="6">
        <v>1</v>
      </c>
      <c r="T10" s="6" cm="1">
        <f t="array" ref="T10">_xlfn.XLOOKUP(S10,TB[[#All],[POS]],TB[[#All],[PUNTOS]])</f>
        <v>20</v>
      </c>
      <c r="U10" s="6">
        <v>1</v>
      </c>
      <c r="V10" s="6" cm="1">
        <f t="array" ref="V10">_xlfn.XLOOKUP(U10,TB[[#All],[POS]],TB[[#All],[PUNTOS]])</f>
        <v>20</v>
      </c>
      <c r="W10" s="6">
        <v>1</v>
      </c>
      <c r="X10" s="6" cm="1">
        <f t="array" ref="X10">_xlfn.XLOOKUP(W10,TB[[#All],[POS]],TB[[#All],[PUNTOS]])</f>
        <v>20</v>
      </c>
      <c r="Y10" s="6">
        <v>1</v>
      </c>
      <c r="Z10" s="6" cm="1">
        <f t="array" ref="Z10">_xlfn.XLOOKUP(Y10,TB[[#All],[POS]],TB[[#All],[PUNTOS]])</f>
        <v>20</v>
      </c>
      <c r="AA10" s="9">
        <f t="shared" ref="AA10:AA29" si="3">R10+T10+V10+X10+Z10</f>
        <v>100</v>
      </c>
      <c r="AB10" s="6">
        <v>1</v>
      </c>
      <c r="AC10" s="6" cm="1">
        <f t="array" ref="AC10">_xlfn.XLOOKUP(AB10,TB[[#All],[POS]],TB[[#All],[PUNTOS]])</f>
        <v>20</v>
      </c>
      <c r="AD10" s="6">
        <v>1</v>
      </c>
      <c r="AE10" s="6" cm="1">
        <f t="array" ref="AE10">_xlfn.XLOOKUP(AD10,TB[[#All],[POS]],TB[[#All],[PUNTOS]])</f>
        <v>20</v>
      </c>
      <c r="AF10" s="6">
        <v>2</v>
      </c>
      <c r="AG10" s="6" cm="1">
        <f t="array" ref="AG10">_xlfn.XLOOKUP(AF10,TB[[#All],[POS]],TB[[#All],[PUNTOS]])</f>
        <v>18</v>
      </c>
      <c r="AH10" s="6">
        <v>1</v>
      </c>
      <c r="AI10" s="6" cm="1">
        <f t="array" ref="AI10">_xlfn.XLOOKUP(AH10,TB[[#All],[POS]],TB[[#All],[PUNTOS]])</f>
        <v>20</v>
      </c>
      <c r="AJ10" s="6">
        <v>1</v>
      </c>
      <c r="AK10" s="6" cm="1">
        <f t="array" ref="AK10">_xlfn.XLOOKUP(AJ10,TB[[#All],[POS]],TB[[#All],[PUNTOS]])</f>
        <v>20</v>
      </c>
      <c r="AL10" s="9">
        <f t="shared" ref="AL10:AL29" si="4">AC10+AE10+AG10+AI10+AK10</f>
        <v>98</v>
      </c>
      <c r="AM10" s="6">
        <v>1</v>
      </c>
      <c r="AN10" s="6" cm="1">
        <f t="array" ref="AN10">_xlfn.XLOOKUP(AM10,TB[[#All],[POS]],TB[[#All],[PUNTOS]])</f>
        <v>20</v>
      </c>
      <c r="AO10" s="6">
        <v>1</v>
      </c>
      <c r="AP10" s="6" cm="1">
        <f t="array" ref="AP10">_xlfn.XLOOKUP(AO10,TB[[#All],[POS]],TB[[#All],[PUNTOS]])</f>
        <v>20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16</v>
      </c>
      <c r="AV10" s="6" cm="1">
        <f t="array" ref="AV10">_xlfn.XLOOKUP(AU10,TB[[#All],[POS]],TB[[#All],[PUNTOS]])</f>
        <v>0</v>
      </c>
      <c r="AW10" s="9">
        <f t="shared" ref="AW10:AW29" si="5">AN10+AP10+AR10+AT10+AV10</f>
        <v>80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 t="shared" ref="BH10:BH29" si="6"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 t="shared" ref="BS10:BS29" si="7">IFERROR(SUM(BJ10,BL10,BN10,BP10,BR10),0)</f>
        <v>0</v>
      </c>
    </row>
    <row r="11" spans="1:71" ht="16.5" x14ac:dyDescent="0.3">
      <c r="A11" s="6">
        <f t="shared" si="0"/>
        <v>2</v>
      </c>
      <c r="B11" s="6">
        <v>179</v>
      </c>
      <c r="C11" s="7" t="s">
        <v>162</v>
      </c>
      <c r="D11" s="7" t="s">
        <v>24</v>
      </c>
      <c r="E11" s="6">
        <f t="shared" si="1"/>
        <v>318</v>
      </c>
      <c r="F11" s="6">
        <v>3</v>
      </c>
      <c r="G11" s="6" cm="1">
        <f t="array" ref="G11">_xlfn.XLOOKUP(F11,TB[[#All],[POS]],TB[[#All],[PUNTOS]])</f>
        <v>16</v>
      </c>
      <c r="H11" s="6">
        <v>2</v>
      </c>
      <c r="I11" s="6" cm="1">
        <f t="array" ref="I11">_xlfn.XLOOKUP(H11,TB[[#All],[POS]],TB[[#All],[PUNTOS]])</f>
        <v>18</v>
      </c>
      <c r="J11" s="6">
        <v>17</v>
      </c>
      <c r="K11" s="6" cm="1">
        <f t="array" ref="K11">_xlfn.XLOOKUP(J11,TB[[#All],[POS]],TB[[#All],[PUNTOS]])</f>
        <v>0</v>
      </c>
      <c r="L11" s="6">
        <v>1</v>
      </c>
      <c r="M11" s="6" cm="1">
        <f t="array" ref="M11">_xlfn.XLOOKUP(L11,TB[[#All],[POS]],TB[[#All],[PUNTOS]])</f>
        <v>20</v>
      </c>
      <c r="N11" s="6">
        <v>2</v>
      </c>
      <c r="O11" s="6" cm="1">
        <f t="array" ref="O11">_xlfn.XLOOKUP(N11,TB[[#All],[POS]],TB[[#All],[PUNTOS]])</f>
        <v>18</v>
      </c>
      <c r="P11" s="9">
        <f t="shared" si="2"/>
        <v>72</v>
      </c>
      <c r="Q11" s="6">
        <v>2</v>
      </c>
      <c r="R11" s="6" cm="1">
        <f t="array" ref="R11">_xlfn.XLOOKUP(Q11,TB[[#All],[POS]],TB[[#All],[PUNTOS]])</f>
        <v>18</v>
      </c>
      <c r="S11" s="6">
        <v>2</v>
      </c>
      <c r="T11" s="6" cm="1">
        <f t="array" ref="T11">_xlfn.XLOOKUP(S11,TB[[#All],[POS]],TB[[#All],[PUNTOS]])</f>
        <v>18</v>
      </c>
      <c r="U11" s="6">
        <v>3</v>
      </c>
      <c r="V11" s="6" cm="1">
        <f t="array" ref="V11">_xlfn.XLOOKUP(U11,TB[[#All],[POS]],TB[[#All],[PUNTOS]])</f>
        <v>16</v>
      </c>
      <c r="W11" s="6">
        <v>2</v>
      </c>
      <c r="X11" s="6" cm="1">
        <f t="array" ref="X11">_xlfn.XLOOKUP(W11,TB[[#All],[POS]],TB[[#All],[PUNTOS]])</f>
        <v>18</v>
      </c>
      <c r="Y11" s="6">
        <v>3</v>
      </c>
      <c r="Z11" s="6" cm="1">
        <f t="array" ref="Z11">_xlfn.XLOOKUP(Y11,TB[[#All],[POS]],TB[[#All],[PUNTOS]])</f>
        <v>16</v>
      </c>
      <c r="AA11" s="9">
        <f t="shared" si="3"/>
        <v>86</v>
      </c>
      <c r="AB11" s="6">
        <v>2</v>
      </c>
      <c r="AC11" s="6" cm="1">
        <f t="array" ref="AC11">_xlfn.XLOOKUP(AB11,TB[[#All],[POS]],TB[[#All],[PUNTOS]])</f>
        <v>18</v>
      </c>
      <c r="AD11" s="6">
        <v>3</v>
      </c>
      <c r="AE11" s="6" cm="1">
        <f t="array" ref="AE11">_xlfn.XLOOKUP(AD11,TB[[#All],[POS]],TB[[#All],[PUNTOS]])</f>
        <v>16</v>
      </c>
      <c r="AF11" s="6">
        <v>3</v>
      </c>
      <c r="AG11" s="6" cm="1">
        <f t="array" ref="AG11">_xlfn.XLOOKUP(AF11,TB[[#All],[POS]],TB[[#All],[PUNTOS]])</f>
        <v>16</v>
      </c>
      <c r="AH11" s="6">
        <v>2</v>
      </c>
      <c r="AI11" s="6" cm="1">
        <f t="array" ref="AI11">_xlfn.XLOOKUP(AH11,TB[[#All],[POS]],TB[[#All],[PUNTOS]])</f>
        <v>18</v>
      </c>
      <c r="AJ11" s="6">
        <v>3</v>
      </c>
      <c r="AK11" s="6" cm="1">
        <f t="array" ref="AK11">_xlfn.XLOOKUP(AJ11,TB[[#All],[POS]],TB[[#All],[PUNTOS]])</f>
        <v>16</v>
      </c>
      <c r="AL11" s="9">
        <f t="shared" si="4"/>
        <v>84</v>
      </c>
      <c r="AM11" s="6">
        <v>2</v>
      </c>
      <c r="AN11" s="6" cm="1">
        <f t="array" ref="AN11">_xlfn.XLOOKUP(AM11,TB[[#All],[POS]],TB[[#All],[PUNTOS]])</f>
        <v>18</v>
      </c>
      <c r="AO11" s="6">
        <v>4</v>
      </c>
      <c r="AP11" s="6" cm="1">
        <f t="array" ref="AP11">_xlfn.XLOOKUP(AO11,TB[[#All],[POS]],TB[[#All],[PUNTOS]])</f>
        <v>14</v>
      </c>
      <c r="AQ11" s="6">
        <v>2</v>
      </c>
      <c r="AR11" s="6" cm="1">
        <f t="array" ref="AR11">_xlfn.XLOOKUP(AQ11,TB[[#All],[POS]],TB[[#All],[PUNTOS]])</f>
        <v>18</v>
      </c>
      <c r="AS11" s="6">
        <v>3</v>
      </c>
      <c r="AT11" s="6" cm="1">
        <f t="array" ref="AT11">_xlfn.XLOOKUP(AS11,TB[[#All],[POS]],TB[[#All],[PUNTOS]])</f>
        <v>16</v>
      </c>
      <c r="AU11" s="6">
        <v>6</v>
      </c>
      <c r="AV11" s="6" cm="1">
        <f t="array" ref="AV11">_xlfn.XLOOKUP(AU11,TB[[#All],[POS]],TB[[#All],[PUNTOS]])</f>
        <v>10</v>
      </c>
      <c r="AW11" s="9">
        <f t="shared" si="5"/>
        <v>76</v>
      </c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9">
        <f t="shared" si="6"/>
        <v>0</v>
      </c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9">
        <f t="shared" si="7"/>
        <v>0</v>
      </c>
    </row>
    <row r="12" spans="1:71" ht="16.5" x14ac:dyDescent="0.3">
      <c r="A12" s="6">
        <f t="shared" si="0"/>
        <v>3</v>
      </c>
      <c r="B12" s="6">
        <v>137</v>
      </c>
      <c r="C12" s="7" t="s">
        <v>163</v>
      </c>
      <c r="D12" s="7" t="s">
        <v>128</v>
      </c>
      <c r="E12" s="6">
        <f t="shared" si="1"/>
        <v>200</v>
      </c>
      <c r="F12" s="6">
        <v>7</v>
      </c>
      <c r="G12" s="6" cm="1">
        <f t="array" ref="G12">_xlfn.XLOOKUP(F12,TB[[#All],[POS]],TB[[#All],[PUNTOS]])</f>
        <v>9</v>
      </c>
      <c r="H12" s="6">
        <v>6</v>
      </c>
      <c r="I12" s="6" cm="1">
        <f t="array" ref="I12">_xlfn.XLOOKUP(H12,TB[[#All],[POS]],TB[[#All],[PUNTOS]])</f>
        <v>10</v>
      </c>
      <c r="J12" s="6">
        <v>6</v>
      </c>
      <c r="K12" s="6" cm="1">
        <f t="array" ref="K12">_xlfn.XLOOKUP(J12,TB[[#All],[POS]],TB[[#All],[PUNTOS]])</f>
        <v>10</v>
      </c>
      <c r="L12" s="6">
        <v>3</v>
      </c>
      <c r="M12" s="6" cm="1">
        <f t="array" ref="M12">_xlfn.XLOOKUP(L12,TB[[#All],[POS]],TB[[#All],[PUNTOS]])</f>
        <v>16</v>
      </c>
      <c r="N12" s="6">
        <v>8</v>
      </c>
      <c r="O12" s="6" cm="1">
        <f t="array" ref="O12">_xlfn.XLOOKUP(N12,TB[[#All],[POS]],TB[[#All],[PUNTOS]])</f>
        <v>8</v>
      </c>
      <c r="P12" s="9">
        <f t="shared" si="2"/>
        <v>53</v>
      </c>
      <c r="Q12" s="6">
        <v>6</v>
      </c>
      <c r="R12" s="6" cm="1">
        <f t="array" ref="R12">_xlfn.XLOOKUP(Q12,TB[[#All],[POS]],TB[[#All],[PUNTOS]])</f>
        <v>10</v>
      </c>
      <c r="S12" s="6">
        <v>4</v>
      </c>
      <c r="T12" s="6" cm="1">
        <f t="array" ref="T12">_xlfn.XLOOKUP(S12,TB[[#All],[POS]],TB[[#All],[PUNTOS]])</f>
        <v>14</v>
      </c>
      <c r="U12" s="6">
        <v>5</v>
      </c>
      <c r="V12" s="6" cm="1">
        <f t="array" ref="V12">_xlfn.XLOOKUP(U12,TB[[#All],[POS]],TB[[#All],[PUNTOS]])</f>
        <v>12</v>
      </c>
      <c r="W12" s="6">
        <v>5</v>
      </c>
      <c r="X12" s="6" cm="1">
        <f t="array" ref="X12">_xlfn.XLOOKUP(W12,TB[[#All],[POS]],TB[[#All],[PUNTOS]])</f>
        <v>12</v>
      </c>
      <c r="Y12" s="6">
        <v>4</v>
      </c>
      <c r="Z12" s="6" cm="1">
        <f t="array" ref="Z12">_xlfn.XLOOKUP(Y12,TB[[#All],[POS]],TB[[#All],[PUNTOS]])</f>
        <v>14</v>
      </c>
      <c r="AA12" s="9">
        <f t="shared" si="3"/>
        <v>62</v>
      </c>
      <c r="AB12" s="6">
        <v>7</v>
      </c>
      <c r="AC12" s="6" cm="1">
        <f t="array" ref="AC12">_xlfn.XLOOKUP(AB12,TB[[#All],[POS]],TB[[#All],[PUNTOS]])</f>
        <v>9</v>
      </c>
      <c r="AD12" s="8"/>
      <c r="AE12" s="8"/>
      <c r="AF12" s="6">
        <v>11</v>
      </c>
      <c r="AG12" s="6" cm="1">
        <f t="array" ref="AG12">_xlfn.XLOOKUP(AF12,TB[[#All],[POS]],TB[[#All],[PUNTOS]])</f>
        <v>5</v>
      </c>
      <c r="AH12" s="6">
        <v>6</v>
      </c>
      <c r="AI12" s="6" cm="1">
        <f t="array" ref="AI12">_xlfn.XLOOKUP(AH12,TB[[#All],[POS]],TB[[#All],[PUNTOS]])</f>
        <v>10</v>
      </c>
      <c r="AJ12" s="6">
        <v>5</v>
      </c>
      <c r="AK12" s="6" cm="1">
        <f t="array" ref="AK12">_xlfn.XLOOKUP(AJ12,TB[[#All],[POS]],TB[[#All],[PUNTOS]])</f>
        <v>12</v>
      </c>
      <c r="AL12" s="9">
        <f t="shared" si="4"/>
        <v>36</v>
      </c>
      <c r="AM12" s="6">
        <v>5</v>
      </c>
      <c r="AN12" s="6" cm="1">
        <f t="array" ref="AN12">_xlfn.XLOOKUP(AM12,TB[[#All],[POS]],TB[[#All],[PUNTOS]])</f>
        <v>12</v>
      </c>
      <c r="AO12" s="6">
        <v>14</v>
      </c>
      <c r="AP12" s="6" cm="1">
        <f t="array" ref="AP12">_xlfn.XLOOKUP(AO12,TB[[#All],[POS]],TB[[#All],[PUNTOS]])</f>
        <v>2</v>
      </c>
      <c r="AQ12" s="6">
        <v>4</v>
      </c>
      <c r="AR12" s="6" cm="1">
        <f t="array" ref="AR12">_xlfn.XLOOKUP(AQ12,TB[[#All],[POS]],TB[[#All],[PUNTOS]])</f>
        <v>14</v>
      </c>
      <c r="AS12" s="6">
        <v>4</v>
      </c>
      <c r="AT12" s="6" cm="1">
        <f t="array" ref="AT12">_xlfn.XLOOKUP(AS12,TB[[#All],[POS]],TB[[#All],[PUNTOS]])</f>
        <v>14</v>
      </c>
      <c r="AU12" s="6">
        <v>9</v>
      </c>
      <c r="AV12" s="6" cm="1">
        <f t="array" ref="AV12">_xlfn.XLOOKUP(AU12,TB[[#All],[POS]],TB[[#All],[PUNTOS]])</f>
        <v>7</v>
      </c>
      <c r="AW12" s="9">
        <f t="shared" si="5"/>
        <v>49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 t="shared" si="6"/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 t="shared" si="7"/>
        <v>0</v>
      </c>
    </row>
    <row r="13" spans="1:71" ht="16.5" x14ac:dyDescent="0.3">
      <c r="A13" s="6">
        <f t="shared" si="0"/>
        <v>4</v>
      </c>
      <c r="B13" s="6">
        <v>192</v>
      </c>
      <c r="C13" s="7" t="s">
        <v>164</v>
      </c>
      <c r="D13" s="7" t="s">
        <v>18</v>
      </c>
      <c r="E13" s="6">
        <f t="shared" si="1"/>
        <v>192</v>
      </c>
      <c r="F13" s="6">
        <v>4</v>
      </c>
      <c r="G13" s="6" cm="1">
        <f t="array" ref="G13">_xlfn.XLOOKUP(F13,TB[[#All],[POS]],TB[[#All],[PUNTOS]])</f>
        <v>14</v>
      </c>
      <c r="H13" s="6">
        <v>5</v>
      </c>
      <c r="I13" s="6" cm="1">
        <f t="array" ref="I13">_xlfn.XLOOKUP(H13,TB[[#All],[POS]],TB[[#All],[PUNTOS]])</f>
        <v>12</v>
      </c>
      <c r="J13" s="6">
        <v>9</v>
      </c>
      <c r="K13" s="6" cm="1">
        <f t="array" ref="K13">_xlfn.XLOOKUP(J13,TB[[#All],[POS]],TB[[#All],[PUNTOS]])</f>
        <v>7</v>
      </c>
      <c r="L13" s="6">
        <v>6</v>
      </c>
      <c r="M13" s="6" cm="1">
        <f t="array" ref="M13">_xlfn.XLOOKUP(L13,TB[[#All],[POS]],TB[[#All],[PUNTOS]])</f>
        <v>10</v>
      </c>
      <c r="N13" s="6">
        <v>4</v>
      </c>
      <c r="O13" s="6" cm="1">
        <f t="array" ref="O13">_xlfn.XLOOKUP(N13,TB[[#All],[POS]],TB[[#All],[PUNTOS]])</f>
        <v>14</v>
      </c>
      <c r="P13" s="9">
        <f t="shared" si="2"/>
        <v>57</v>
      </c>
      <c r="Q13" s="6">
        <v>9</v>
      </c>
      <c r="R13" s="6" cm="1">
        <f t="array" ref="R13">_xlfn.XLOOKUP(Q13,TB[[#All],[POS]],TB[[#All],[PUNTOS]])</f>
        <v>7</v>
      </c>
      <c r="S13" s="6">
        <v>6</v>
      </c>
      <c r="T13" s="6" cm="1">
        <f t="array" ref="T13">_xlfn.XLOOKUP(S13,TB[[#All],[POS]],TB[[#All],[PUNTOS]])</f>
        <v>10</v>
      </c>
      <c r="U13" s="6">
        <v>4</v>
      </c>
      <c r="V13" s="6" cm="1">
        <f t="array" ref="V13">_xlfn.XLOOKUP(U13,TB[[#All],[POS]],TB[[#All],[PUNTOS]])</f>
        <v>14</v>
      </c>
      <c r="W13" s="6">
        <v>10</v>
      </c>
      <c r="X13" s="6" cm="1">
        <f t="array" ref="X13">_xlfn.XLOOKUP(W13,TB[[#All],[POS]],TB[[#All],[PUNTOS]])</f>
        <v>6</v>
      </c>
      <c r="Y13" s="6">
        <v>8</v>
      </c>
      <c r="Z13" s="6" cm="1">
        <f t="array" ref="Z13">_xlfn.XLOOKUP(Y13,TB[[#All],[POS]],TB[[#All],[PUNTOS]])</f>
        <v>8</v>
      </c>
      <c r="AA13" s="9">
        <f t="shared" si="3"/>
        <v>45</v>
      </c>
      <c r="AB13" s="6">
        <v>16</v>
      </c>
      <c r="AC13" s="6" cm="1">
        <f t="array" ref="AC13">_xlfn.XLOOKUP(AB13,TB[[#All],[POS]],TB[[#All],[PUNTOS]])</f>
        <v>0</v>
      </c>
      <c r="AD13" s="6">
        <v>11</v>
      </c>
      <c r="AE13" s="6" cm="1">
        <f t="array" ref="AE13">_xlfn.XLOOKUP(AD13,TB[[#All],[POS]],TB[[#All],[PUNTOS]])</f>
        <v>5</v>
      </c>
      <c r="AF13" s="6">
        <v>14</v>
      </c>
      <c r="AG13" s="6" cm="1">
        <f t="array" ref="AG13">_xlfn.XLOOKUP(AF13,TB[[#All],[POS]],TB[[#All],[PUNTOS]])</f>
        <v>2</v>
      </c>
      <c r="AH13" s="6">
        <v>6</v>
      </c>
      <c r="AI13" s="6" cm="1">
        <f t="array" ref="AI13">_xlfn.XLOOKUP(AH13,TB[[#All],[POS]],TB[[#All],[PUNTOS]])</f>
        <v>10</v>
      </c>
      <c r="AJ13" s="6">
        <v>5</v>
      </c>
      <c r="AK13" s="6" cm="1">
        <f t="array" ref="AK13">_xlfn.XLOOKUP(AJ13,TB[[#All],[POS]],TB[[#All],[PUNTOS]])</f>
        <v>12</v>
      </c>
      <c r="AL13" s="9">
        <f t="shared" si="4"/>
        <v>29</v>
      </c>
      <c r="AM13" s="6">
        <v>6</v>
      </c>
      <c r="AN13" s="6" cm="1">
        <f t="array" ref="AN13">_xlfn.XLOOKUP(AM13,TB[[#All],[POS]],TB[[#All],[PUNTOS]])</f>
        <v>10</v>
      </c>
      <c r="AO13" s="6">
        <v>7</v>
      </c>
      <c r="AP13" s="6" cm="1">
        <f t="array" ref="AP13">_xlfn.XLOOKUP(AO13,TB[[#All],[POS]],TB[[#All],[PUNTOS]])</f>
        <v>9</v>
      </c>
      <c r="AQ13" s="6">
        <v>5</v>
      </c>
      <c r="AR13" s="6" cm="1">
        <f t="array" ref="AR13">_xlfn.XLOOKUP(AQ13,TB[[#All],[POS]],TB[[#All],[PUNTOS]])</f>
        <v>12</v>
      </c>
      <c r="AS13" s="6">
        <v>5</v>
      </c>
      <c r="AT13" s="6" cm="1">
        <f t="array" ref="AT13">_xlfn.XLOOKUP(AS13,TB[[#All],[POS]],TB[[#All],[PUNTOS]])</f>
        <v>12</v>
      </c>
      <c r="AU13" s="6">
        <v>2</v>
      </c>
      <c r="AV13" s="6" cm="1">
        <f t="array" ref="AV13">_xlfn.XLOOKUP(AU13,TB[[#All],[POS]],TB[[#All],[PUNTOS]])</f>
        <v>18</v>
      </c>
      <c r="AW13" s="9">
        <f t="shared" si="5"/>
        <v>61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 t="shared" si="6"/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 t="shared" si="7"/>
        <v>0</v>
      </c>
    </row>
    <row r="14" spans="1:71" ht="16.5" x14ac:dyDescent="0.3">
      <c r="A14" s="6">
        <f t="shared" si="0"/>
        <v>5</v>
      </c>
      <c r="B14" s="6">
        <v>150</v>
      </c>
      <c r="C14" s="7" t="s">
        <v>165</v>
      </c>
      <c r="D14" s="7" t="s">
        <v>128</v>
      </c>
      <c r="E14" s="6">
        <f t="shared" si="1"/>
        <v>175</v>
      </c>
      <c r="F14" s="6">
        <v>9</v>
      </c>
      <c r="G14" s="6" cm="1">
        <f t="array" ref="G14">_xlfn.XLOOKUP(F14,TB[[#All],[POS]],TB[[#All],[PUNTOS]])</f>
        <v>7</v>
      </c>
      <c r="H14" s="6">
        <v>12</v>
      </c>
      <c r="I14" s="6" cm="1">
        <f t="array" ref="I14">_xlfn.XLOOKUP(H14,TB[[#All],[POS]],TB[[#All],[PUNTOS]])</f>
        <v>4</v>
      </c>
      <c r="J14" s="6">
        <v>11</v>
      </c>
      <c r="K14" s="6" cm="1">
        <f t="array" ref="K14">_xlfn.XLOOKUP(J14,TB[[#All],[POS]],TB[[#All],[PUNTOS]])</f>
        <v>5</v>
      </c>
      <c r="L14" s="6">
        <v>4</v>
      </c>
      <c r="M14" s="6" cm="1">
        <f t="array" ref="M14">_xlfn.XLOOKUP(L14,TB[[#All],[POS]],TB[[#All],[PUNTOS]])</f>
        <v>14</v>
      </c>
      <c r="N14" s="6">
        <v>15</v>
      </c>
      <c r="O14" s="6" cm="1">
        <f t="array" ref="O14">_xlfn.XLOOKUP(N14,TB[[#All],[POS]],TB[[#All],[PUNTOS]])</f>
        <v>1</v>
      </c>
      <c r="P14" s="9">
        <f t="shared" si="2"/>
        <v>31</v>
      </c>
      <c r="Q14" s="6">
        <v>5</v>
      </c>
      <c r="R14" s="6" cm="1">
        <f t="array" ref="R14">_xlfn.XLOOKUP(Q14,TB[[#All],[POS]],TB[[#All],[PUNTOS]])</f>
        <v>12</v>
      </c>
      <c r="S14" s="6">
        <v>8</v>
      </c>
      <c r="T14" s="6" cm="1">
        <f t="array" ref="T14">_xlfn.XLOOKUP(S14,TB[[#All],[POS]],TB[[#All],[PUNTOS]])</f>
        <v>8</v>
      </c>
      <c r="U14" s="6">
        <v>6</v>
      </c>
      <c r="V14" s="6" cm="1">
        <f t="array" ref="V14">_xlfn.XLOOKUP(U14,TB[[#All],[POS]],TB[[#All],[PUNTOS]])</f>
        <v>10</v>
      </c>
      <c r="W14" s="6">
        <v>6</v>
      </c>
      <c r="X14" s="6" cm="1">
        <f t="array" ref="X14">_xlfn.XLOOKUP(W14,TB[[#All],[POS]],TB[[#All],[PUNTOS]])</f>
        <v>10</v>
      </c>
      <c r="Y14" s="6">
        <v>16</v>
      </c>
      <c r="Z14" s="6" cm="1">
        <f t="array" ref="Z14">_xlfn.XLOOKUP(Y14,TB[[#All],[POS]],TB[[#All],[PUNTOS]])</f>
        <v>0</v>
      </c>
      <c r="AA14" s="9">
        <f t="shared" si="3"/>
        <v>40</v>
      </c>
      <c r="AB14" s="6">
        <v>8</v>
      </c>
      <c r="AC14" s="6" cm="1">
        <f t="array" ref="AC14">_xlfn.XLOOKUP(AB14,TB[[#All],[POS]],TB[[#All],[PUNTOS]])</f>
        <v>8</v>
      </c>
      <c r="AD14" s="6">
        <v>8</v>
      </c>
      <c r="AE14" s="6" cm="1">
        <f t="array" ref="AE14">_xlfn.XLOOKUP(AD14,TB[[#All],[POS]],TB[[#All],[PUNTOS]])</f>
        <v>8</v>
      </c>
      <c r="AF14" s="6">
        <v>13</v>
      </c>
      <c r="AG14" s="6" cm="1">
        <f t="array" ref="AG14">_xlfn.XLOOKUP(AF14,TB[[#All],[POS]],TB[[#All],[PUNTOS]])</f>
        <v>3</v>
      </c>
      <c r="AH14" s="6">
        <v>4</v>
      </c>
      <c r="AI14" s="6" cm="1">
        <f t="array" ref="AI14">_xlfn.XLOOKUP(AH14,TB[[#All],[POS]],TB[[#All],[PUNTOS]])</f>
        <v>14</v>
      </c>
      <c r="AJ14" s="6">
        <v>4</v>
      </c>
      <c r="AK14" s="6" cm="1">
        <f t="array" ref="AK14">_xlfn.XLOOKUP(AJ14,TB[[#All],[POS]],TB[[#All],[PUNTOS]])</f>
        <v>14</v>
      </c>
      <c r="AL14" s="9">
        <f t="shared" si="4"/>
        <v>47</v>
      </c>
      <c r="AM14" s="6">
        <v>4</v>
      </c>
      <c r="AN14" s="6" cm="1">
        <f t="array" ref="AN14">_xlfn.XLOOKUP(AM14,TB[[#All],[POS]],TB[[#All],[PUNTOS]])</f>
        <v>14</v>
      </c>
      <c r="AO14" s="6">
        <v>3</v>
      </c>
      <c r="AP14" s="6" cm="1">
        <f t="array" ref="AP14">_xlfn.XLOOKUP(AO14,TB[[#All],[POS]],TB[[#All],[PUNTOS]])</f>
        <v>16</v>
      </c>
      <c r="AQ14" s="6">
        <v>6</v>
      </c>
      <c r="AR14" s="6" cm="1">
        <f t="array" ref="AR14">_xlfn.XLOOKUP(AQ14,TB[[#All],[POS]],TB[[#All],[PUNTOS]])</f>
        <v>10</v>
      </c>
      <c r="AS14" s="6">
        <v>7</v>
      </c>
      <c r="AT14" s="6" cm="1">
        <f t="array" ref="AT14">_xlfn.XLOOKUP(AS14,TB[[#All],[POS]],TB[[#All],[PUNTOS]])</f>
        <v>9</v>
      </c>
      <c r="AU14" s="6">
        <v>8</v>
      </c>
      <c r="AV14" s="6" cm="1">
        <f t="array" ref="AV14">_xlfn.XLOOKUP(AU14,TB[[#All],[POS]],TB[[#All],[PUNTOS]])</f>
        <v>8</v>
      </c>
      <c r="AW14" s="9">
        <f t="shared" si="5"/>
        <v>57</v>
      </c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9">
        <f t="shared" si="6"/>
        <v>0</v>
      </c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9">
        <f t="shared" si="7"/>
        <v>0</v>
      </c>
    </row>
    <row r="15" spans="1:71" ht="16.5" x14ac:dyDescent="0.3">
      <c r="A15" s="6">
        <f t="shared" si="0"/>
        <v>6</v>
      </c>
      <c r="B15" s="6">
        <v>271</v>
      </c>
      <c r="C15" s="7" t="s">
        <v>166</v>
      </c>
      <c r="D15" s="7" t="s">
        <v>8</v>
      </c>
      <c r="E15" s="6">
        <f t="shared" si="1"/>
        <v>174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9">
        <f t="shared" si="2"/>
        <v>0</v>
      </c>
      <c r="Q15" s="6">
        <v>4</v>
      </c>
      <c r="R15" s="6" cm="1">
        <f t="array" ref="R15">_xlfn.XLOOKUP(Q15,TB[[#All],[POS]],TB[[#All],[PUNTOS]])</f>
        <v>14</v>
      </c>
      <c r="S15" s="6">
        <v>3</v>
      </c>
      <c r="T15" s="6" cm="1">
        <f t="array" ref="T15">_xlfn.XLOOKUP(S15,TB[[#All],[POS]],TB[[#All],[PUNTOS]])</f>
        <v>16</v>
      </c>
      <c r="U15" s="6">
        <v>8</v>
      </c>
      <c r="V15" s="6" cm="1">
        <f t="array" ref="V15">_xlfn.XLOOKUP(U15,TB[[#All],[POS]],TB[[#All],[PUNTOS]])</f>
        <v>8</v>
      </c>
      <c r="W15" s="6">
        <v>4</v>
      </c>
      <c r="X15" s="6" cm="1">
        <f t="array" ref="X15">_xlfn.XLOOKUP(W15,TB[[#All],[POS]],TB[[#All],[PUNTOS]])</f>
        <v>14</v>
      </c>
      <c r="Y15" s="6">
        <v>6</v>
      </c>
      <c r="Z15" s="6" cm="1">
        <f t="array" ref="Z15">_xlfn.XLOOKUP(Y15,TB[[#All],[POS]],TB[[#All],[PUNTOS]])</f>
        <v>10</v>
      </c>
      <c r="AA15" s="9">
        <f t="shared" si="3"/>
        <v>62</v>
      </c>
      <c r="AB15" s="6">
        <v>5</v>
      </c>
      <c r="AC15" s="6" cm="1">
        <f t="array" ref="AC15">_xlfn.XLOOKUP(AB15,TB[[#All],[POS]],TB[[#All],[PUNTOS]])</f>
        <v>12</v>
      </c>
      <c r="AD15" s="6">
        <v>6</v>
      </c>
      <c r="AE15" s="6" cm="1">
        <f t="array" ref="AE15">_xlfn.XLOOKUP(AD15,TB[[#All],[POS]],TB[[#All],[PUNTOS]])</f>
        <v>10</v>
      </c>
      <c r="AF15" s="6">
        <v>12</v>
      </c>
      <c r="AG15" s="6" cm="1">
        <f t="array" ref="AG15">_xlfn.XLOOKUP(AF15,TB[[#All],[POS]],TB[[#All],[PUNTOS]])</f>
        <v>4</v>
      </c>
      <c r="AH15" s="6">
        <v>10</v>
      </c>
      <c r="AI15" s="6" cm="1">
        <f t="array" ref="AI15">_xlfn.XLOOKUP(AH15,TB[[#All],[POS]],TB[[#All],[PUNTOS]])</f>
        <v>6</v>
      </c>
      <c r="AJ15" s="6">
        <v>6</v>
      </c>
      <c r="AK15" s="6" cm="1">
        <f t="array" ref="AK15">_xlfn.XLOOKUP(AJ15,TB[[#All],[POS]],TB[[#All],[PUNTOS]])</f>
        <v>10</v>
      </c>
      <c r="AL15" s="9">
        <f t="shared" si="4"/>
        <v>42</v>
      </c>
      <c r="AM15" s="6">
        <v>3</v>
      </c>
      <c r="AN15" s="6" cm="1">
        <f t="array" ref="AN15">_xlfn.XLOOKUP(AM15,TB[[#All],[POS]],TB[[#All],[PUNTOS]])</f>
        <v>16</v>
      </c>
      <c r="AO15" s="6">
        <v>16</v>
      </c>
      <c r="AP15" s="6" cm="1">
        <f t="array" ref="AP15">_xlfn.XLOOKUP(AO15,TB[[#All],[POS]],TB[[#All],[PUNTOS]])</f>
        <v>0</v>
      </c>
      <c r="AQ15" s="6">
        <v>3</v>
      </c>
      <c r="AR15" s="6" cm="1">
        <f t="array" ref="AR15">_xlfn.XLOOKUP(AQ15,TB[[#All],[POS]],TB[[#All],[PUNTOS]])</f>
        <v>16</v>
      </c>
      <c r="AS15" s="6">
        <v>2</v>
      </c>
      <c r="AT15" s="6" cm="1">
        <f t="array" ref="AT15">_xlfn.XLOOKUP(AS15,TB[[#All],[POS]],TB[[#All],[PUNTOS]])</f>
        <v>18</v>
      </c>
      <c r="AU15" s="6">
        <v>1</v>
      </c>
      <c r="AV15" s="6" cm="1">
        <f t="array" ref="AV15">_xlfn.XLOOKUP(AU15,TB[[#All],[POS]],TB[[#All],[PUNTOS]])</f>
        <v>20</v>
      </c>
      <c r="AW15" s="9">
        <f t="shared" si="5"/>
        <v>70</v>
      </c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9">
        <f t="shared" si="6"/>
        <v>0</v>
      </c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9">
        <f t="shared" si="7"/>
        <v>0</v>
      </c>
    </row>
    <row r="16" spans="1:71" ht="16.5" x14ac:dyDescent="0.3">
      <c r="A16" s="6">
        <f t="shared" si="0"/>
        <v>7</v>
      </c>
      <c r="B16" s="6">
        <v>128</v>
      </c>
      <c r="C16" s="7" t="s">
        <v>167</v>
      </c>
      <c r="D16" s="7" t="s">
        <v>125</v>
      </c>
      <c r="E16" s="6">
        <f t="shared" si="1"/>
        <v>146</v>
      </c>
      <c r="F16" s="6">
        <v>13</v>
      </c>
      <c r="G16" s="6" cm="1">
        <f t="array" ref="G16">_xlfn.XLOOKUP(F16,TB[[#All],[POS]],TB[[#All],[PUNTOS]])</f>
        <v>3</v>
      </c>
      <c r="H16" s="6">
        <v>3</v>
      </c>
      <c r="I16" s="6" cm="1">
        <f t="array" ref="I16">_xlfn.XLOOKUP(H16,TB[[#All],[POS]],TB[[#All],[PUNTOS]])</f>
        <v>16</v>
      </c>
      <c r="J16" s="6">
        <v>2</v>
      </c>
      <c r="K16" s="6" cm="1">
        <f t="array" ref="K16">_xlfn.XLOOKUP(J16,TB[[#All],[POS]],TB[[#All],[PUNTOS]])</f>
        <v>18</v>
      </c>
      <c r="L16" s="6">
        <v>2</v>
      </c>
      <c r="M16" s="6" cm="1">
        <f t="array" ref="M16">_xlfn.XLOOKUP(L16,TB[[#All],[POS]],TB[[#All],[PUNTOS]])</f>
        <v>18</v>
      </c>
      <c r="N16" s="6">
        <v>3</v>
      </c>
      <c r="O16" s="6" cm="1">
        <f t="array" ref="O16">_xlfn.XLOOKUP(N16,TB[[#All],[POS]],TB[[#All],[PUNTOS]])</f>
        <v>16</v>
      </c>
      <c r="P16" s="9">
        <f t="shared" si="2"/>
        <v>71</v>
      </c>
      <c r="Q16" s="6">
        <v>7</v>
      </c>
      <c r="R16" s="6" cm="1">
        <f t="array" ref="R16">_xlfn.XLOOKUP(Q16,TB[[#All],[POS]],TB[[#All],[PUNTOS]])</f>
        <v>9</v>
      </c>
      <c r="S16" s="6">
        <v>5</v>
      </c>
      <c r="T16" s="6" cm="1">
        <f t="array" ref="T16">_xlfn.XLOOKUP(S16,TB[[#All],[POS]],TB[[#All],[PUNTOS]])</f>
        <v>12</v>
      </c>
      <c r="U16" s="6">
        <v>1</v>
      </c>
      <c r="V16" s="6" cm="1">
        <f t="array" ref="V16">_xlfn.XLOOKUP(U16,TB[[#All],[POS]],TB[[#All],[PUNTOS]])</f>
        <v>20</v>
      </c>
      <c r="W16" s="6">
        <v>3</v>
      </c>
      <c r="X16" s="6" cm="1">
        <f t="array" ref="X16">_xlfn.XLOOKUP(W16,TB[[#All],[POS]],TB[[#All],[PUNTOS]])</f>
        <v>16</v>
      </c>
      <c r="Y16" s="6">
        <v>2</v>
      </c>
      <c r="Z16" s="6" cm="1">
        <f t="array" ref="Z16">_xlfn.XLOOKUP(Y16,TB[[#All],[POS]],TB[[#All],[PUNTOS]])</f>
        <v>18</v>
      </c>
      <c r="AA16" s="9">
        <f t="shared" si="3"/>
        <v>75</v>
      </c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9">
        <f t="shared" si="4"/>
        <v>0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9">
        <f t="shared" si="5"/>
        <v>0</v>
      </c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9">
        <f t="shared" si="6"/>
        <v>0</v>
      </c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9">
        <f t="shared" si="7"/>
        <v>0</v>
      </c>
    </row>
    <row r="17" spans="1:71" ht="16.5" x14ac:dyDescent="0.3">
      <c r="A17" s="6">
        <f t="shared" si="0"/>
        <v>8</v>
      </c>
      <c r="B17" s="6">
        <v>16</v>
      </c>
      <c r="C17" s="7" t="s">
        <v>168</v>
      </c>
      <c r="D17" s="7" t="s">
        <v>8</v>
      </c>
      <c r="E17" s="6">
        <f t="shared" si="1"/>
        <v>132</v>
      </c>
      <c r="F17" s="6">
        <v>17</v>
      </c>
      <c r="G17" s="6" cm="1">
        <f t="array" ref="G17">_xlfn.XLOOKUP(F17,TB[[#All],[POS]],TB[[#All],[PUNTOS]])</f>
        <v>0</v>
      </c>
      <c r="H17" s="6">
        <v>7</v>
      </c>
      <c r="I17" s="6" cm="1">
        <f t="array" ref="I17">_xlfn.XLOOKUP(H17,TB[[#All],[POS]],TB[[#All],[PUNTOS]])</f>
        <v>9</v>
      </c>
      <c r="J17" s="6">
        <v>16</v>
      </c>
      <c r="K17" s="6" cm="1">
        <f t="array" ref="K17">_xlfn.XLOOKUP(J17,TB[[#All],[POS]],TB[[#All],[PUNTOS]])</f>
        <v>0</v>
      </c>
      <c r="L17" s="6">
        <v>5</v>
      </c>
      <c r="M17" s="6" cm="1">
        <f t="array" ref="M17">_xlfn.XLOOKUP(L17,TB[[#All],[POS]],TB[[#All],[PUNTOS]])</f>
        <v>12</v>
      </c>
      <c r="N17" s="6">
        <v>9</v>
      </c>
      <c r="O17" s="6" cm="1">
        <f t="array" ref="O17">_xlfn.XLOOKUP(N17,TB[[#All],[POS]],TB[[#All],[PUNTOS]])</f>
        <v>7</v>
      </c>
      <c r="P17" s="9">
        <f t="shared" si="2"/>
        <v>28</v>
      </c>
      <c r="Q17" s="6">
        <v>8</v>
      </c>
      <c r="R17" s="6" cm="1">
        <f t="array" ref="R17">_xlfn.XLOOKUP(Q17,TB[[#All],[POS]],TB[[#All],[PUNTOS]])</f>
        <v>8</v>
      </c>
      <c r="S17" s="6">
        <v>12</v>
      </c>
      <c r="T17" s="6" cm="1">
        <f t="array" ref="T17">_xlfn.XLOOKUP(S17,TB[[#All],[POS]],TB[[#All],[PUNTOS]])</f>
        <v>4</v>
      </c>
      <c r="U17" s="6">
        <v>11</v>
      </c>
      <c r="V17" s="6" cm="1">
        <f t="array" ref="V17">_xlfn.XLOOKUP(U17,TB[[#All],[POS]],TB[[#All],[PUNTOS]])</f>
        <v>5</v>
      </c>
      <c r="W17" s="6">
        <v>8</v>
      </c>
      <c r="X17" s="6" cm="1">
        <f t="array" ref="X17">_xlfn.XLOOKUP(W17,TB[[#All],[POS]],TB[[#All],[PUNTOS]])</f>
        <v>8</v>
      </c>
      <c r="Y17" s="6">
        <v>10</v>
      </c>
      <c r="Z17" s="6" cm="1">
        <f t="array" ref="Z17">_xlfn.XLOOKUP(Y17,TB[[#All],[POS]],TB[[#All],[PUNTOS]])</f>
        <v>6</v>
      </c>
      <c r="AA17" s="9">
        <f t="shared" si="3"/>
        <v>31</v>
      </c>
      <c r="AB17" s="6">
        <v>9</v>
      </c>
      <c r="AC17" s="6" cm="1">
        <f t="array" ref="AC17">_xlfn.XLOOKUP(AB17,TB[[#All],[POS]],TB[[#All],[PUNTOS]])</f>
        <v>7</v>
      </c>
      <c r="AD17" s="6">
        <v>7</v>
      </c>
      <c r="AE17" s="6" cm="1">
        <f t="array" ref="AE17">_xlfn.XLOOKUP(AD17,TB[[#All],[POS]],TB[[#All],[PUNTOS]])</f>
        <v>9</v>
      </c>
      <c r="AF17" s="6">
        <v>8</v>
      </c>
      <c r="AG17" s="6" cm="1">
        <f t="array" ref="AG17">_xlfn.XLOOKUP(AF17,TB[[#All],[POS]],TB[[#All],[PUNTOS]])</f>
        <v>8</v>
      </c>
      <c r="AH17" s="6">
        <v>14</v>
      </c>
      <c r="AI17" s="6" cm="1">
        <f t="array" ref="AI17">_xlfn.XLOOKUP(AH17,TB[[#All],[POS]],TB[[#All],[PUNTOS]])</f>
        <v>2</v>
      </c>
      <c r="AJ17" s="6">
        <v>7</v>
      </c>
      <c r="AK17" s="6" cm="1">
        <f t="array" ref="AK17">_xlfn.XLOOKUP(AJ17,TB[[#All],[POS]],TB[[#All],[PUNTOS]])</f>
        <v>9</v>
      </c>
      <c r="AL17" s="9">
        <f t="shared" si="4"/>
        <v>35</v>
      </c>
      <c r="AM17" s="6">
        <v>8</v>
      </c>
      <c r="AN17" s="6" cm="1">
        <f t="array" ref="AN17">_xlfn.XLOOKUP(AM17,TB[[#All],[POS]],TB[[#All],[PUNTOS]])</f>
        <v>8</v>
      </c>
      <c r="AO17" s="6">
        <v>13</v>
      </c>
      <c r="AP17" s="6" cm="1">
        <f t="array" ref="AP17">_xlfn.XLOOKUP(AO17,TB[[#All],[POS]],TB[[#All],[PUNTOS]])</f>
        <v>3</v>
      </c>
      <c r="AQ17" s="6">
        <v>13</v>
      </c>
      <c r="AR17" s="6" cm="1">
        <f t="array" ref="AR17">_xlfn.XLOOKUP(AQ17,TB[[#All],[POS]],TB[[#All],[PUNTOS]])</f>
        <v>3</v>
      </c>
      <c r="AS17" s="6">
        <v>6</v>
      </c>
      <c r="AT17" s="6" cm="1">
        <f t="array" ref="AT17">_xlfn.XLOOKUP(AS17,TB[[#All],[POS]],TB[[#All],[PUNTOS]])</f>
        <v>10</v>
      </c>
      <c r="AU17" s="6">
        <v>4</v>
      </c>
      <c r="AV17" s="6" cm="1">
        <f t="array" ref="AV17">_xlfn.XLOOKUP(AU17,TB[[#All],[POS]],TB[[#All],[PUNTOS]])</f>
        <v>14</v>
      </c>
      <c r="AW17" s="9">
        <f t="shared" si="5"/>
        <v>38</v>
      </c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9">
        <f t="shared" si="6"/>
        <v>0</v>
      </c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9">
        <f t="shared" si="7"/>
        <v>0</v>
      </c>
    </row>
    <row r="18" spans="1:71" ht="16.5" x14ac:dyDescent="0.3">
      <c r="A18" s="6">
        <f t="shared" si="0"/>
        <v>9</v>
      </c>
      <c r="B18" s="6">
        <v>138</v>
      </c>
      <c r="C18" s="7" t="s">
        <v>169</v>
      </c>
      <c r="D18" s="7" t="s">
        <v>128</v>
      </c>
      <c r="E18" s="6">
        <f t="shared" si="1"/>
        <v>107</v>
      </c>
      <c r="F18" s="6">
        <v>16</v>
      </c>
      <c r="G18" s="6" cm="1">
        <f t="array" ref="G18">_xlfn.XLOOKUP(F18,TB[[#All],[POS]],TB[[#All],[PUNTOS]])</f>
        <v>0</v>
      </c>
      <c r="H18" s="6">
        <v>11</v>
      </c>
      <c r="I18" s="6" cm="1">
        <f t="array" ref="I18">_xlfn.XLOOKUP(H18,TB[[#All],[POS]],TB[[#All],[PUNTOS]])</f>
        <v>5</v>
      </c>
      <c r="J18" s="6">
        <v>15</v>
      </c>
      <c r="K18" s="6" cm="1">
        <f t="array" ref="K18">_xlfn.XLOOKUP(J18,TB[[#All],[POS]],TB[[#All],[PUNTOS]])</f>
        <v>1</v>
      </c>
      <c r="L18" s="6">
        <v>7</v>
      </c>
      <c r="M18" s="6" cm="1">
        <f t="array" ref="M18">_xlfn.XLOOKUP(L18,TB[[#All],[POS]],TB[[#All],[PUNTOS]])</f>
        <v>9</v>
      </c>
      <c r="N18" s="6">
        <v>6</v>
      </c>
      <c r="O18" s="6" cm="1">
        <f t="array" ref="O18">_xlfn.XLOOKUP(N18,TB[[#All],[POS]],TB[[#All],[PUNTOS]])</f>
        <v>10</v>
      </c>
      <c r="P18" s="9">
        <f t="shared" si="2"/>
        <v>25</v>
      </c>
      <c r="Q18" s="6">
        <v>14</v>
      </c>
      <c r="R18" s="6" cm="1">
        <f t="array" ref="R18">_xlfn.XLOOKUP(Q18,TB[[#All],[POS]],TB[[#All],[PUNTOS]])</f>
        <v>2</v>
      </c>
      <c r="S18" s="6">
        <v>13</v>
      </c>
      <c r="T18" s="6" cm="1">
        <f t="array" ref="T18">_xlfn.XLOOKUP(S18,TB[[#All],[POS]],TB[[#All],[PUNTOS]])</f>
        <v>3</v>
      </c>
      <c r="U18" s="6">
        <v>7</v>
      </c>
      <c r="V18" s="6" cm="1">
        <f t="array" ref="V18">_xlfn.XLOOKUP(U18,TB[[#All],[POS]],TB[[#All],[PUNTOS]])</f>
        <v>9</v>
      </c>
      <c r="W18" s="6">
        <v>7</v>
      </c>
      <c r="X18" s="6" cm="1">
        <f t="array" ref="X18">_xlfn.XLOOKUP(W18,TB[[#All],[POS]],TB[[#All],[PUNTOS]])</f>
        <v>9</v>
      </c>
      <c r="Y18" s="6">
        <v>5</v>
      </c>
      <c r="Z18" s="6" cm="1">
        <f t="array" ref="Z18">_xlfn.XLOOKUP(Y18,TB[[#All],[POS]],TB[[#All],[PUNTOS]])</f>
        <v>12</v>
      </c>
      <c r="AA18" s="9">
        <f t="shared" si="3"/>
        <v>35</v>
      </c>
      <c r="AB18" s="6">
        <v>14</v>
      </c>
      <c r="AC18" s="6" cm="1">
        <f t="array" ref="AC18">_xlfn.XLOOKUP(AB18,TB[[#All],[POS]],TB[[#All],[PUNTOS]])</f>
        <v>2</v>
      </c>
      <c r="AD18" s="6">
        <v>12</v>
      </c>
      <c r="AE18" s="6" cm="1">
        <f t="array" ref="AE18">_xlfn.XLOOKUP(AD18,TB[[#All],[POS]],TB[[#All],[PUNTOS]])</f>
        <v>4</v>
      </c>
      <c r="AF18" s="6">
        <v>9</v>
      </c>
      <c r="AG18" s="6" cm="1">
        <f t="array" ref="AG18">_xlfn.XLOOKUP(AF18,TB[[#All],[POS]],TB[[#All],[PUNTOS]])</f>
        <v>7</v>
      </c>
      <c r="AH18" s="6">
        <v>15</v>
      </c>
      <c r="AI18" s="6" cm="1">
        <f t="array" ref="AI18">_xlfn.XLOOKUP(AH18,TB[[#All],[POS]],TB[[#All],[PUNTOS]])</f>
        <v>1</v>
      </c>
      <c r="AJ18" s="6">
        <v>8</v>
      </c>
      <c r="AK18" s="6" cm="1">
        <f t="array" ref="AK18">_xlfn.XLOOKUP(AJ18,TB[[#All],[POS]],TB[[#All],[PUNTOS]])</f>
        <v>8</v>
      </c>
      <c r="AL18" s="9">
        <f t="shared" si="4"/>
        <v>22</v>
      </c>
      <c r="AM18" s="6">
        <v>15</v>
      </c>
      <c r="AN18" s="6" cm="1">
        <f t="array" ref="AN18">_xlfn.XLOOKUP(AM18,TB[[#All],[POS]],TB[[#All],[PUNTOS]])</f>
        <v>1</v>
      </c>
      <c r="AO18" s="6">
        <v>11</v>
      </c>
      <c r="AP18" s="6" cm="1">
        <f t="array" ref="AP18">_xlfn.XLOOKUP(AO18,TB[[#All],[POS]],TB[[#All],[PUNTOS]])</f>
        <v>5</v>
      </c>
      <c r="AQ18" s="6">
        <v>8</v>
      </c>
      <c r="AR18" s="6" cm="1">
        <f t="array" ref="AR18">_xlfn.XLOOKUP(AQ18,TB[[#All],[POS]],TB[[#All],[PUNTOS]])</f>
        <v>8</v>
      </c>
      <c r="AS18" s="6">
        <v>14</v>
      </c>
      <c r="AT18" s="6" cm="1">
        <f t="array" ref="AT18">_xlfn.XLOOKUP(AS18,TB[[#All],[POS]],TB[[#All],[PUNTOS]])</f>
        <v>2</v>
      </c>
      <c r="AU18" s="6">
        <v>7</v>
      </c>
      <c r="AV18" s="6" cm="1">
        <f t="array" ref="AV18">_xlfn.XLOOKUP(AU18,TB[[#All],[POS]],TB[[#All],[PUNTOS]])</f>
        <v>9</v>
      </c>
      <c r="AW18" s="9">
        <f t="shared" si="5"/>
        <v>25</v>
      </c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9">
        <f t="shared" si="6"/>
        <v>0</v>
      </c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9">
        <f t="shared" si="7"/>
        <v>0</v>
      </c>
    </row>
    <row r="19" spans="1:71" ht="16.5" x14ac:dyDescent="0.3">
      <c r="A19" s="6">
        <f t="shared" si="0"/>
        <v>10</v>
      </c>
      <c r="B19" s="6">
        <v>31</v>
      </c>
      <c r="C19" s="7" t="s">
        <v>170</v>
      </c>
      <c r="D19" s="7" t="s">
        <v>8</v>
      </c>
      <c r="E19" s="6">
        <f t="shared" si="1"/>
        <v>95</v>
      </c>
      <c r="F19" s="6">
        <v>8</v>
      </c>
      <c r="G19" s="6" cm="1">
        <f t="array" ref="G19">_xlfn.XLOOKUP(F19,TB[[#All],[POS]],TB[[#All],[PUNTOS]])</f>
        <v>8</v>
      </c>
      <c r="H19" s="6">
        <v>13</v>
      </c>
      <c r="I19" s="6" cm="1">
        <f t="array" ref="I19">_xlfn.XLOOKUP(H19,TB[[#All],[POS]],TB[[#All],[PUNTOS]])</f>
        <v>3</v>
      </c>
      <c r="J19" s="6">
        <v>7</v>
      </c>
      <c r="K19" s="6" cm="1">
        <f t="array" ref="K19">_xlfn.XLOOKUP(J19,TB[[#All],[POS]],TB[[#All],[PUNTOS]])</f>
        <v>9</v>
      </c>
      <c r="L19" s="6">
        <v>9</v>
      </c>
      <c r="M19" s="6" cm="1">
        <f t="array" ref="M19">_xlfn.XLOOKUP(L19,TB[[#All],[POS]],TB[[#All],[PUNTOS]])</f>
        <v>7</v>
      </c>
      <c r="N19" s="6">
        <v>11</v>
      </c>
      <c r="O19" s="6" cm="1">
        <f t="array" ref="O19">_xlfn.XLOOKUP(N19,TB[[#All],[POS]],TB[[#All],[PUNTOS]])</f>
        <v>5</v>
      </c>
      <c r="P19" s="9">
        <f t="shared" si="2"/>
        <v>32</v>
      </c>
      <c r="Q19" s="6">
        <v>10</v>
      </c>
      <c r="R19" s="6" cm="1">
        <f t="array" ref="R19">_xlfn.XLOOKUP(Q19,TB[[#All],[POS]],TB[[#All],[PUNTOS]])</f>
        <v>6</v>
      </c>
      <c r="S19" s="6">
        <v>10</v>
      </c>
      <c r="T19" s="6" cm="1">
        <f t="array" ref="T19">_xlfn.XLOOKUP(S19,TB[[#All],[POS]],TB[[#All],[PUNTOS]])</f>
        <v>6</v>
      </c>
      <c r="U19" s="6">
        <v>10</v>
      </c>
      <c r="V19" s="6" cm="1">
        <f t="array" ref="V19">_xlfn.XLOOKUP(U19,TB[[#All],[POS]],TB[[#All],[PUNTOS]])</f>
        <v>6</v>
      </c>
      <c r="W19" s="6">
        <v>9</v>
      </c>
      <c r="X19" s="6" cm="1">
        <f t="array" ref="X19">_xlfn.XLOOKUP(W19,TB[[#All],[POS]],TB[[#All],[PUNTOS]])</f>
        <v>7</v>
      </c>
      <c r="Y19" s="6">
        <v>7</v>
      </c>
      <c r="Z19" s="6" cm="1">
        <f t="array" ref="Z19">_xlfn.XLOOKUP(Y19,TB[[#All],[POS]],TB[[#All],[PUNTOS]])</f>
        <v>9</v>
      </c>
      <c r="AA19" s="9">
        <f t="shared" si="3"/>
        <v>34</v>
      </c>
      <c r="AB19" s="6">
        <v>10</v>
      </c>
      <c r="AC19" s="6" cm="1">
        <f t="array" ref="AC19">_xlfn.XLOOKUP(AB19,TB[[#All],[POS]],TB[[#All],[PUNTOS]])</f>
        <v>6</v>
      </c>
      <c r="AD19" s="6">
        <v>13</v>
      </c>
      <c r="AE19" s="6" cm="1">
        <f t="array" ref="AE19">_xlfn.XLOOKUP(AD19,TB[[#All],[POS]],TB[[#All],[PUNTOS]])</f>
        <v>3</v>
      </c>
      <c r="AF19" s="6">
        <v>9</v>
      </c>
      <c r="AG19" s="6" cm="1">
        <f t="array" ref="AG19">_xlfn.XLOOKUP(AF19,TB[[#All],[POS]],TB[[#All],[PUNTOS]])</f>
        <v>7</v>
      </c>
      <c r="AH19" s="6">
        <v>13</v>
      </c>
      <c r="AI19" s="6" cm="1">
        <f t="array" ref="AI19">_xlfn.XLOOKUP(AH19,TB[[#All],[POS]],TB[[#All],[PUNTOS]])</f>
        <v>3</v>
      </c>
      <c r="AJ19" s="6">
        <v>6</v>
      </c>
      <c r="AK19" s="6" cm="1">
        <f t="array" ref="AK19">_xlfn.XLOOKUP(AJ19,TB[[#All],[POS]],TB[[#All],[PUNTOS]])</f>
        <v>10</v>
      </c>
      <c r="AL19" s="9">
        <f t="shared" si="4"/>
        <v>29</v>
      </c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9">
        <f t="shared" si="5"/>
        <v>0</v>
      </c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9">
        <f t="shared" si="6"/>
        <v>0</v>
      </c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9">
        <f t="shared" si="7"/>
        <v>0</v>
      </c>
    </row>
    <row r="20" spans="1:71" ht="16.5" x14ac:dyDescent="0.3">
      <c r="A20" s="6">
        <f t="shared" si="0"/>
        <v>11</v>
      </c>
      <c r="B20" s="6">
        <v>57</v>
      </c>
      <c r="C20" s="7" t="s">
        <v>171</v>
      </c>
      <c r="D20" s="7" t="s">
        <v>14</v>
      </c>
      <c r="E20" s="6">
        <f t="shared" si="1"/>
        <v>91</v>
      </c>
      <c r="F20" s="6">
        <v>18</v>
      </c>
      <c r="G20" s="6" cm="1">
        <f t="array" ref="G20">_xlfn.XLOOKUP(F20,TB[[#All],[POS]],TB[[#All],[PUNTOS]])</f>
        <v>0</v>
      </c>
      <c r="H20" s="6">
        <v>15</v>
      </c>
      <c r="I20" s="6" cm="1">
        <f t="array" ref="I20">_xlfn.XLOOKUP(H20,TB[[#All],[POS]],TB[[#All],[PUNTOS]])</f>
        <v>1</v>
      </c>
      <c r="J20" s="6">
        <v>13</v>
      </c>
      <c r="K20" s="6" cm="1">
        <f t="array" ref="K20">_xlfn.XLOOKUP(J20,TB[[#All],[POS]],TB[[#All],[PUNTOS]])</f>
        <v>3</v>
      </c>
      <c r="L20" s="6">
        <v>8</v>
      </c>
      <c r="M20" s="6" cm="1">
        <f t="array" ref="M20">_xlfn.XLOOKUP(L20,TB[[#All],[POS]],TB[[#All],[PUNTOS]])</f>
        <v>8</v>
      </c>
      <c r="N20" s="6">
        <v>7</v>
      </c>
      <c r="O20" s="6" cm="1">
        <f t="array" ref="O20">_xlfn.XLOOKUP(N20,TB[[#All],[POS]],TB[[#All],[PUNTOS]])</f>
        <v>9</v>
      </c>
      <c r="P20" s="9">
        <f t="shared" si="2"/>
        <v>21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9">
        <f t="shared" si="3"/>
        <v>0</v>
      </c>
      <c r="AB20" s="6">
        <v>13</v>
      </c>
      <c r="AC20" s="6" cm="1">
        <f t="array" ref="AC20">_xlfn.XLOOKUP(AB20,TB[[#All],[POS]],TB[[#All],[PUNTOS]])</f>
        <v>3</v>
      </c>
      <c r="AD20" s="8"/>
      <c r="AE20" s="8"/>
      <c r="AF20" s="6">
        <v>4</v>
      </c>
      <c r="AG20" s="6" cm="1">
        <f t="array" ref="AG20">_xlfn.XLOOKUP(AF20,TB[[#All],[POS]],TB[[#All],[PUNTOS]])</f>
        <v>14</v>
      </c>
      <c r="AH20" s="6">
        <v>12</v>
      </c>
      <c r="AI20" s="6" cm="1">
        <f t="array" ref="AI20">_xlfn.XLOOKUP(AH20,TB[[#All],[POS]],TB[[#All],[PUNTOS]])</f>
        <v>4</v>
      </c>
      <c r="AJ20" s="6">
        <v>7</v>
      </c>
      <c r="AK20" s="6" cm="1">
        <f t="array" ref="AK20">_xlfn.XLOOKUP(AJ20,TB[[#All],[POS]],TB[[#All],[PUNTOS]])</f>
        <v>9</v>
      </c>
      <c r="AL20" s="9">
        <f t="shared" si="4"/>
        <v>30</v>
      </c>
      <c r="AM20" s="6">
        <v>11</v>
      </c>
      <c r="AN20" s="6" cm="1">
        <f t="array" ref="AN20">_xlfn.XLOOKUP(AM20,TB[[#All],[POS]],TB[[#All],[PUNTOS]])</f>
        <v>5</v>
      </c>
      <c r="AO20" s="6">
        <v>5</v>
      </c>
      <c r="AP20" s="6" cm="1">
        <f t="array" ref="AP20">_xlfn.XLOOKUP(AO20,TB[[#All],[POS]],TB[[#All],[PUNTOS]])</f>
        <v>12</v>
      </c>
      <c r="AQ20" s="6">
        <v>7</v>
      </c>
      <c r="AR20" s="6" cm="1">
        <f t="array" ref="AR20">_xlfn.XLOOKUP(AQ20,TB[[#All],[POS]],TB[[#All],[PUNTOS]])</f>
        <v>9</v>
      </c>
      <c r="AS20" s="6">
        <v>8</v>
      </c>
      <c r="AT20" s="6" cm="1">
        <f t="array" ref="AT20">_xlfn.XLOOKUP(AS20,TB[[#All],[POS]],TB[[#All],[PUNTOS]])</f>
        <v>8</v>
      </c>
      <c r="AU20" s="6">
        <v>10</v>
      </c>
      <c r="AV20" s="6" cm="1">
        <f t="array" ref="AV20">_xlfn.XLOOKUP(AU20,TB[[#All],[POS]],TB[[#All],[PUNTOS]])</f>
        <v>6</v>
      </c>
      <c r="AW20" s="9">
        <f t="shared" si="5"/>
        <v>40</v>
      </c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9">
        <f t="shared" si="6"/>
        <v>0</v>
      </c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9">
        <f t="shared" si="7"/>
        <v>0</v>
      </c>
    </row>
    <row r="21" spans="1:71" ht="16.5" x14ac:dyDescent="0.3">
      <c r="A21" s="6">
        <f t="shared" si="0"/>
        <v>12</v>
      </c>
      <c r="B21" s="6">
        <v>8</v>
      </c>
      <c r="C21" s="7" t="s">
        <v>172</v>
      </c>
      <c r="D21" s="7" t="s">
        <v>8</v>
      </c>
      <c r="E21" s="6">
        <f t="shared" si="1"/>
        <v>76</v>
      </c>
      <c r="F21" s="6">
        <v>12</v>
      </c>
      <c r="G21" s="6" cm="1">
        <f t="array" ref="G21">_xlfn.XLOOKUP(F21,TB[[#All],[POS]],TB[[#All],[PUNTOS]])</f>
        <v>4</v>
      </c>
      <c r="H21" s="6">
        <v>9</v>
      </c>
      <c r="I21" s="6" cm="1">
        <f t="array" ref="I21">_xlfn.XLOOKUP(H21,TB[[#All],[POS]],TB[[#All],[PUNTOS]])</f>
        <v>7</v>
      </c>
      <c r="J21" s="6">
        <v>8</v>
      </c>
      <c r="K21" s="6" cm="1">
        <f t="array" ref="K21">_xlfn.XLOOKUP(J21,TB[[#All],[POS]],TB[[#All],[PUNTOS]])</f>
        <v>8</v>
      </c>
      <c r="L21" s="6">
        <v>4</v>
      </c>
      <c r="M21" s="6" cm="1">
        <f t="array" ref="M21">_xlfn.XLOOKUP(L21,TB[[#All],[POS]],TB[[#All],[PUNTOS]])</f>
        <v>14</v>
      </c>
      <c r="N21" s="6">
        <v>10</v>
      </c>
      <c r="O21" s="6" cm="1">
        <f t="array" ref="O21">_xlfn.XLOOKUP(N21,TB[[#All],[POS]],TB[[#All],[PUNTOS]])</f>
        <v>6</v>
      </c>
      <c r="P21" s="9">
        <f t="shared" si="2"/>
        <v>39</v>
      </c>
      <c r="Q21" s="6">
        <v>3</v>
      </c>
      <c r="R21" s="6" cm="1">
        <f t="array" ref="R21">_xlfn.XLOOKUP(Q21,TB[[#All],[POS]],TB[[#All],[PUNTOS]])</f>
        <v>16</v>
      </c>
      <c r="S21" s="6">
        <v>7</v>
      </c>
      <c r="T21" s="6" cm="1">
        <f t="array" ref="T21">_xlfn.XLOOKUP(S21,TB[[#All],[POS]],TB[[#All],[PUNTOS]])</f>
        <v>9</v>
      </c>
      <c r="U21" s="6">
        <v>16</v>
      </c>
      <c r="V21" s="6" cm="1">
        <f t="array" ref="V21">_xlfn.XLOOKUP(U21,TB[[#All],[POS]],TB[[#All],[PUNTOS]])</f>
        <v>0</v>
      </c>
      <c r="W21" s="6">
        <v>11</v>
      </c>
      <c r="X21" s="6" cm="1">
        <f t="array" ref="X21">_xlfn.XLOOKUP(W21,TB[[#All],[POS]],TB[[#All],[PUNTOS]])</f>
        <v>5</v>
      </c>
      <c r="Y21" s="6">
        <v>9</v>
      </c>
      <c r="Z21" s="6" cm="1">
        <f t="array" ref="Z21">_xlfn.XLOOKUP(Y21,TB[[#All],[POS]],TB[[#All],[PUNTOS]])</f>
        <v>7</v>
      </c>
      <c r="AA21" s="9">
        <f t="shared" si="3"/>
        <v>37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9">
        <f t="shared" si="4"/>
        <v>0</v>
      </c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9">
        <f t="shared" si="5"/>
        <v>0</v>
      </c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9">
        <f t="shared" si="6"/>
        <v>0</v>
      </c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9">
        <f t="shared" si="7"/>
        <v>0</v>
      </c>
    </row>
    <row r="22" spans="1:71" ht="16.5" x14ac:dyDescent="0.3">
      <c r="A22" s="6">
        <f t="shared" si="0"/>
        <v>13</v>
      </c>
      <c r="B22" s="6">
        <v>140</v>
      </c>
      <c r="C22" s="7" t="s">
        <v>173</v>
      </c>
      <c r="D22" s="7" t="s">
        <v>128</v>
      </c>
      <c r="E22" s="6">
        <f t="shared" si="1"/>
        <v>69</v>
      </c>
      <c r="F22" s="6">
        <v>10</v>
      </c>
      <c r="G22" s="6" cm="1">
        <f t="array" ref="G22">_xlfn.XLOOKUP(F22,TB[[#All],[POS]],TB[[#All],[PUNTOS]])</f>
        <v>6</v>
      </c>
      <c r="H22" s="6">
        <v>18</v>
      </c>
      <c r="I22" s="6" cm="1">
        <f t="array" ref="I22">_xlfn.XLOOKUP(H22,TB[[#All],[POS]],TB[[#All],[PUNTOS]])</f>
        <v>0</v>
      </c>
      <c r="J22" s="6">
        <v>14</v>
      </c>
      <c r="K22" s="6" cm="1">
        <f t="array" ref="K22">_xlfn.XLOOKUP(J22,TB[[#All],[POS]],TB[[#All],[PUNTOS]])</f>
        <v>2</v>
      </c>
      <c r="L22" s="6">
        <v>8</v>
      </c>
      <c r="M22" s="6" cm="1">
        <f t="array" ref="M22">_xlfn.XLOOKUP(L22,TB[[#All],[POS]],TB[[#All],[PUNTOS]])</f>
        <v>8</v>
      </c>
      <c r="N22" s="6">
        <v>16</v>
      </c>
      <c r="O22" s="6" cm="1">
        <f t="array" ref="O22">_xlfn.XLOOKUP(N22,TB[[#All],[POS]],TB[[#All],[PUNTOS]])</f>
        <v>0</v>
      </c>
      <c r="P22" s="9">
        <f t="shared" si="2"/>
        <v>16</v>
      </c>
      <c r="Q22" s="6">
        <v>11</v>
      </c>
      <c r="R22" s="6" cm="1">
        <f t="array" ref="R22">_xlfn.XLOOKUP(Q22,TB[[#All],[POS]],TB[[#All],[PUNTOS]])</f>
        <v>5</v>
      </c>
      <c r="S22" s="6">
        <v>14</v>
      </c>
      <c r="T22" s="6" cm="1">
        <f t="array" ref="T22">_xlfn.XLOOKUP(S22,TB[[#All],[POS]],TB[[#All],[PUNTOS]])</f>
        <v>2</v>
      </c>
      <c r="U22" s="6">
        <v>9</v>
      </c>
      <c r="V22" s="6" cm="1">
        <f t="array" ref="V22">_xlfn.XLOOKUP(U22,TB[[#All],[POS]],TB[[#All],[PUNTOS]])</f>
        <v>7</v>
      </c>
      <c r="W22" s="6">
        <v>13</v>
      </c>
      <c r="X22" s="6" cm="1">
        <f t="array" ref="X22">_xlfn.XLOOKUP(W22,TB[[#All],[POS]],TB[[#All],[PUNTOS]])</f>
        <v>3</v>
      </c>
      <c r="Y22" s="6">
        <v>12</v>
      </c>
      <c r="Z22" s="6" cm="1">
        <f t="array" ref="Z22">_xlfn.XLOOKUP(Y22,TB[[#All],[POS]],TB[[#All],[PUNTOS]])</f>
        <v>4</v>
      </c>
      <c r="AA22" s="9">
        <f t="shared" si="3"/>
        <v>21</v>
      </c>
      <c r="AB22" s="6">
        <v>12</v>
      </c>
      <c r="AC22" s="6" cm="1">
        <f t="array" ref="AC22">_xlfn.XLOOKUP(AB22,TB[[#All],[POS]],TB[[#All],[PUNTOS]])</f>
        <v>4</v>
      </c>
      <c r="AD22" s="6">
        <v>10</v>
      </c>
      <c r="AE22" s="6" cm="1">
        <f t="array" ref="AE22">_xlfn.XLOOKUP(AD22,TB[[#All],[POS]],TB[[#All],[PUNTOS]])</f>
        <v>6</v>
      </c>
      <c r="AF22" s="6">
        <v>16</v>
      </c>
      <c r="AG22" s="6" cm="1">
        <f t="array" ref="AG22">_xlfn.XLOOKUP(AF22,TB[[#All],[POS]],TB[[#All],[PUNTOS]])</f>
        <v>0</v>
      </c>
      <c r="AH22" s="6">
        <v>11</v>
      </c>
      <c r="AI22" s="6" cm="1">
        <f t="array" ref="AI22">_xlfn.XLOOKUP(AH22,TB[[#All],[POS]],TB[[#All],[PUNTOS]])</f>
        <v>5</v>
      </c>
      <c r="AJ22" s="6">
        <v>8</v>
      </c>
      <c r="AK22" s="6" cm="1">
        <f t="array" ref="AK22">_xlfn.XLOOKUP(AJ22,TB[[#All],[POS]],TB[[#All],[PUNTOS]])</f>
        <v>8</v>
      </c>
      <c r="AL22" s="9">
        <f t="shared" si="4"/>
        <v>23</v>
      </c>
      <c r="AM22" s="6">
        <v>14</v>
      </c>
      <c r="AN22" s="6" cm="1">
        <f t="array" ref="AN22">_xlfn.XLOOKUP(AM22,TB[[#All],[POS]],TB[[#All],[PUNTOS]])</f>
        <v>2</v>
      </c>
      <c r="AO22" s="6">
        <v>15</v>
      </c>
      <c r="AP22" s="6" cm="1">
        <f t="array" ref="AP22">_xlfn.XLOOKUP(AO22,TB[[#All],[POS]],TB[[#All],[PUNTOS]])</f>
        <v>1</v>
      </c>
      <c r="AQ22" s="6">
        <v>11</v>
      </c>
      <c r="AR22" s="6" cm="1">
        <f t="array" ref="AR22">_xlfn.XLOOKUP(AQ22,TB[[#All],[POS]],TB[[#All],[PUNTOS]])</f>
        <v>5</v>
      </c>
      <c r="AS22" s="8"/>
      <c r="AT22" s="8"/>
      <c r="AU22" s="6">
        <v>15</v>
      </c>
      <c r="AV22" s="6" cm="1">
        <f t="array" ref="AV22">_xlfn.XLOOKUP(AU22,TB[[#All],[POS]],TB[[#All],[PUNTOS]])</f>
        <v>1</v>
      </c>
      <c r="AW22" s="9">
        <f t="shared" si="5"/>
        <v>9</v>
      </c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9">
        <f t="shared" si="6"/>
        <v>0</v>
      </c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9">
        <f t="shared" si="7"/>
        <v>0</v>
      </c>
    </row>
    <row r="23" spans="1:71" ht="16.5" x14ac:dyDescent="0.3">
      <c r="A23" s="6">
        <f t="shared" si="0"/>
        <v>14</v>
      </c>
      <c r="B23" s="6">
        <v>40</v>
      </c>
      <c r="C23" s="7" t="s">
        <v>174</v>
      </c>
      <c r="D23" s="7" t="s">
        <v>9</v>
      </c>
      <c r="E23" s="6">
        <f t="shared" si="1"/>
        <v>47</v>
      </c>
      <c r="F23" s="6">
        <v>11</v>
      </c>
      <c r="G23" s="6" cm="1">
        <f t="array" ref="G23">_xlfn.XLOOKUP(F23,TB[[#All],[POS]],TB[[#All],[PUNTOS]])</f>
        <v>5</v>
      </c>
      <c r="H23" s="6">
        <v>10</v>
      </c>
      <c r="I23" s="6" cm="1">
        <f t="array" ref="I23">_xlfn.XLOOKUP(H23,TB[[#All],[POS]],TB[[#All],[PUNTOS]])</f>
        <v>6</v>
      </c>
      <c r="J23" s="6">
        <v>1</v>
      </c>
      <c r="K23" s="6" cm="1">
        <f t="array" ref="K23">_xlfn.XLOOKUP(J23,TB[[#All],[POS]],TB[[#All],[PUNTOS]])</f>
        <v>20</v>
      </c>
      <c r="L23" s="6">
        <v>5</v>
      </c>
      <c r="M23" s="6" cm="1">
        <f t="array" ref="M23">_xlfn.XLOOKUP(L23,TB[[#All],[POS]],TB[[#All],[PUNTOS]])</f>
        <v>12</v>
      </c>
      <c r="N23" s="6">
        <v>12</v>
      </c>
      <c r="O23" s="6" cm="1">
        <f t="array" ref="O23">_xlfn.XLOOKUP(N23,TB[[#All],[POS]],TB[[#All],[PUNTOS]])</f>
        <v>4</v>
      </c>
      <c r="P23" s="9">
        <f t="shared" si="2"/>
        <v>47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9">
        <f t="shared" si="3"/>
        <v>0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9">
        <f t="shared" si="4"/>
        <v>0</v>
      </c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9">
        <f t="shared" si="5"/>
        <v>0</v>
      </c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9">
        <f t="shared" si="6"/>
        <v>0</v>
      </c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9">
        <f t="shared" si="7"/>
        <v>0</v>
      </c>
    </row>
    <row r="24" spans="1:71" ht="16.5" x14ac:dyDescent="0.3">
      <c r="A24" s="6">
        <f t="shared" si="0"/>
        <v>15</v>
      </c>
      <c r="B24" s="6">
        <v>20</v>
      </c>
      <c r="C24" s="7" t="s">
        <v>175</v>
      </c>
      <c r="D24" s="7" t="s">
        <v>8</v>
      </c>
      <c r="E24" s="6">
        <f t="shared" si="1"/>
        <v>39</v>
      </c>
      <c r="F24" s="6">
        <v>6</v>
      </c>
      <c r="G24" s="6" cm="1">
        <f t="array" ref="G24">_xlfn.XLOOKUP(F24,TB[[#All],[POS]],TB[[#All],[PUNTOS]])</f>
        <v>10</v>
      </c>
      <c r="H24" s="6">
        <v>14</v>
      </c>
      <c r="I24" s="6" cm="1">
        <f t="array" ref="I24">_xlfn.XLOOKUP(H24,TB[[#All],[POS]],TB[[#All],[PUNTOS]])</f>
        <v>2</v>
      </c>
      <c r="J24" s="6">
        <v>4</v>
      </c>
      <c r="K24" s="6" cm="1">
        <f t="array" ref="K24">_xlfn.XLOOKUP(J24,TB[[#All],[POS]],TB[[#All],[PUNTOS]])</f>
        <v>14</v>
      </c>
      <c r="L24" s="6">
        <v>6</v>
      </c>
      <c r="M24" s="6" cm="1">
        <f t="array" ref="M24">_xlfn.XLOOKUP(L24,TB[[#All],[POS]],TB[[#All],[PUNTOS]])</f>
        <v>10</v>
      </c>
      <c r="N24" s="6">
        <v>13</v>
      </c>
      <c r="O24" s="6" cm="1">
        <f t="array" ref="O24">_xlfn.XLOOKUP(N24,TB[[#All],[POS]],TB[[#All],[PUNTOS]])</f>
        <v>3</v>
      </c>
      <c r="P24" s="9">
        <f t="shared" si="2"/>
        <v>39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9">
        <f t="shared" si="3"/>
        <v>0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9">
        <f t="shared" si="4"/>
        <v>0</v>
      </c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9">
        <f t="shared" si="5"/>
        <v>0</v>
      </c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9">
        <f t="shared" si="6"/>
        <v>0</v>
      </c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9">
        <f t="shared" si="7"/>
        <v>0</v>
      </c>
    </row>
    <row r="25" spans="1:71" ht="16.5" x14ac:dyDescent="0.3">
      <c r="A25" s="6">
        <f t="shared" si="0"/>
        <v>16</v>
      </c>
      <c r="B25" s="6">
        <v>61</v>
      </c>
      <c r="C25" s="7" t="s">
        <v>176</v>
      </c>
      <c r="D25" s="7" t="s">
        <v>22</v>
      </c>
      <c r="E25" s="6">
        <f t="shared" si="1"/>
        <v>19</v>
      </c>
      <c r="F25" s="6">
        <v>14</v>
      </c>
      <c r="G25" s="6" cm="1">
        <f t="array" ref="G25">_xlfn.XLOOKUP(F25,TB[[#All],[POS]],TB[[#All],[PUNTOS]])</f>
        <v>2</v>
      </c>
      <c r="H25" s="6">
        <v>16</v>
      </c>
      <c r="I25" s="6" cm="1">
        <f t="array" ref="I25">_xlfn.XLOOKUP(H25,TB[[#All],[POS]],TB[[#All],[PUNTOS]])</f>
        <v>0</v>
      </c>
      <c r="J25" s="6">
        <v>10</v>
      </c>
      <c r="K25" s="6" cm="1">
        <f t="array" ref="K25">_xlfn.XLOOKUP(J25,TB[[#All],[POS]],TB[[#All],[PUNTOS]])</f>
        <v>6</v>
      </c>
      <c r="L25" s="6">
        <v>7</v>
      </c>
      <c r="M25" s="6" cm="1">
        <f t="array" ref="M25">_xlfn.XLOOKUP(L25,TB[[#All],[POS]],TB[[#All],[PUNTOS]])</f>
        <v>9</v>
      </c>
      <c r="N25" s="6">
        <v>14</v>
      </c>
      <c r="O25" s="6" cm="1">
        <f t="array" ref="O25">_xlfn.XLOOKUP(N25,TB[[#All],[POS]],TB[[#All],[PUNTOS]])</f>
        <v>2</v>
      </c>
      <c r="P25" s="9">
        <f t="shared" si="2"/>
        <v>19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9">
        <f t="shared" si="3"/>
        <v>0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9">
        <f t="shared" si="4"/>
        <v>0</v>
      </c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9">
        <f t="shared" si="5"/>
        <v>0</v>
      </c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9">
        <f t="shared" si="6"/>
        <v>0</v>
      </c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9">
        <f t="shared" si="7"/>
        <v>0</v>
      </c>
    </row>
    <row r="26" spans="1:71" ht="16.5" x14ac:dyDescent="0.3">
      <c r="A26" s="6">
        <f t="shared" si="0"/>
        <v>17</v>
      </c>
      <c r="B26" s="6">
        <v>287</v>
      </c>
      <c r="C26" s="7" t="s">
        <v>177</v>
      </c>
      <c r="D26" s="7" t="s">
        <v>10</v>
      </c>
      <c r="E26" s="6">
        <f t="shared" si="1"/>
        <v>18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9">
        <f t="shared" si="2"/>
        <v>0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9">
        <f t="shared" si="3"/>
        <v>0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9">
        <f t="shared" si="4"/>
        <v>0</v>
      </c>
      <c r="AM26" s="6">
        <v>13</v>
      </c>
      <c r="AN26" s="6" cm="1">
        <f t="array" ref="AN26">_xlfn.XLOOKUP(AM26,TB[[#All],[POS]],TB[[#All],[PUNTOS]])</f>
        <v>3</v>
      </c>
      <c r="AO26" s="6">
        <v>10</v>
      </c>
      <c r="AP26" s="6" cm="1">
        <f t="array" ref="AP26">_xlfn.XLOOKUP(AO26,TB[[#All],[POS]],TB[[#All],[PUNTOS]])</f>
        <v>6</v>
      </c>
      <c r="AQ26" s="6">
        <v>15</v>
      </c>
      <c r="AR26" s="6" cm="1">
        <f t="array" ref="AR26">_xlfn.XLOOKUP(AQ26,TB[[#All],[POS]],TB[[#All],[PUNTOS]])</f>
        <v>1</v>
      </c>
      <c r="AS26" s="6">
        <v>12</v>
      </c>
      <c r="AT26" s="6" cm="1">
        <f t="array" ref="AT26">_xlfn.XLOOKUP(AS26,TB[[#All],[POS]],TB[[#All],[PUNTOS]])</f>
        <v>4</v>
      </c>
      <c r="AU26" s="6">
        <v>12</v>
      </c>
      <c r="AV26" s="6" cm="1">
        <f t="array" ref="AV26">_xlfn.XLOOKUP(AU26,TB[[#All],[POS]],TB[[#All],[PUNTOS]])</f>
        <v>4</v>
      </c>
      <c r="AW26" s="9">
        <f t="shared" si="5"/>
        <v>18</v>
      </c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9">
        <f t="shared" si="6"/>
        <v>0</v>
      </c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9">
        <f t="shared" si="7"/>
        <v>0</v>
      </c>
    </row>
    <row r="27" spans="1:71" ht="16.5" x14ac:dyDescent="0.3">
      <c r="A27" s="6">
        <f t="shared" si="0"/>
        <v>18</v>
      </c>
      <c r="B27" s="6">
        <v>228</v>
      </c>
      <c r="C27" s="7" t="s">
        <v>178</v>
      </c>
      <c r="D27" s="7" t="s">
        <v>128</v>
      </c>
      <c r="E27" s="6">
        <f t="shared" si="1"/>
        <v>17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9">
        <f t="shared" si="2"/>
        <v>0</v>
      </c>
      <c r="Q27" s="6">
        <v>15</v>
      </c>
      <c r="R27" s="6" cm="1">
        <f t="array" ref="R27">_xlfn.XLOOKUP(Q27,TB[[#All],[POS]],TB[[#All],[PUNTOS]])</f>
        <v>1</v>
      </c>
      <c r="S27" s="6">
        <v>15</v>
      </c>
      <c r="T27" s="6" cm="1">
        <f t="array" ref="T27">_xlfn.XLOOKUP(S27,TB[[#All],[POS]],TB[[#All],[PUNTOS]])</f>
        <v>1</v>
      </c>
      <c r="U27" s="6">
        <v>14</v>
      </c>
      <c r="V27" s="6" cm="1">
        <f t="array" ref="V27">_xlfn.XLOOKUP(U27,TB[[#All],[POS]],TB[[#All],[PUNTOS]])</f>
        <v>2</v>
      </c>
      <c r="W27" s="6">
        <v>15</v>
      </c>
      <c r="X27" s="6" cm="1">
        <f t="array" ref="X27">_xlfn.XLOOKUP(W27,TB[[#All],[POS]],TB[[#All],[PUNTOS]])</f>
        <v>1</v>
      </c>
      <c r="Y27" s="6">
        <v>13</v>
      </c>
      <c r="Z27" s="6" cm="1">
        <f t="array" ref="Z27">_xlfn.XLOOKUP(Y27,TB[[#All],[POS]],TB[[#All],[PUNTOS]])</f>
        <v>3</v>
      </c>
      <c r="AA27" s="9">
        <f t="shared" si="3"/>
        <v>8</v>
      </c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9">
        <f t="shared" si="4"/>
        <v>0</v>
      </c>
      <c r="AM27" s="8"/>
      <c r="AN27" s="8"/>
      <c r="AO27" s="6">
        <v>12</v>
      </c>
      <c r="AP27" s="6" cm="1">
        <f t="array" ref="AP27">_xlfn.XLOOKUP(AO27,TB[[#All],[POS]],TB[[#All],[PUNTOS]])</f>
        <v>4</v>
      </c>
      <c r="AQ27" s="6">
        <v>16</v>
      </c>
      <c r="AR27" s="6" cm="1">
        <f t="array" ref="AR27">_xlfn.XLOOKUP(AQ27,TB[[#All],[POS]],TB[[#All],[PUNTOS]])</f>
        <v>0</v>
      </c>
      <c r="AS27" s="6">
        <v>13</v>
      </c>
      <c r="AT27" s="6" cm="1">
        <f t="array" ref="AT27">_xlfn.XLOOKUP(AS27,TB[[#All],[POS]],TB[[#All],[PUNTOS]])</f>
        <v>3</v>
      </c>
      <c r="AU27" s="6">
        <v>14</v>
      </c>
      <c r="AV27" s="6" cm="1">
        <f t="array" ref="AV27">_xlfn.XLOOKUP(AU27,TB[[#All],[POS]],TB[[#All],[PUNTOS]])</f>
        <v>2</v>
      </c>
      <c r="AW27" s="9">
        <f t="shared" si="5"/>
        <v>9</v>
      </c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9">
        <f t="shared" si="6"/>
        <v>0</v>
      </c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9">
        <f t="shared" si="7"/>
        <v>0</v>
      </c>
    </row>
    <row r="28" spans="1:71" ht="16.5" x14ac:dyDescent="0.3">
      <c r="A28" s="6">
        <f t="shared" si="0"/>
        <v>19</v>
      </c>
      <c r="B28" s="6">
        <v>136</v>
      </c>
      <c r="C28" s="7" t="s">
        <v>158</v>
      </c>
      <c r="D28" s="7" t="s">
        <v>128</v>
      </c>
      <c r="E28" s="6">
        <f t="shared" si="1"/>
        <v>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9">
        <f t="shared" si="2"/>
        <v>0</v>
      </c>
      <c r="Q28" s="8"/>
      <c r="R28" s="8"/>
      <c r="S28" s="8"/>
      <c r="T28" s="8"/>
      <c r="U28" s="8"/>
      <c r="V28" s="8"/>
      <c r="W28" s="8"/>
      <c r="X28" s="8"/>
      <c r="Y28" s="8"/>
      <c r="Z28" s="8"/>
      <c r="AA28" s="9">
        <f t="shared" si="3"/>
        <v>0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9">
        <f t="shared" si="4"/>
        <v>0</v>
      </c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9">
        <f t="shared" si="5"/>
        <v>0</v>
      </c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9">
        <f t="shared" si="6"/>
        <v>0</v>
      </c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9">
        <f t="shared" si="7"/>
        <v>0</v>
      </c>
    </row>
    <row r="29" spans="1:71" ht="16.5" x14ac:dyDescent="0.3">
      <c r="A29" s="6">
        <f t="shared" si="0"/>
        <v>20</v>
      </c>
      <c r="B29" s="6">
        <v>238</v>
      </c>
      <c r="C29" s="7" t="s">
        <v>179</v>
      </c>
      <c r="D29" s="7" t="s">
        <v>53</v>
      </c>
      <c r="E29" s="6">
        <f t="shared" si="1"/>
        <v>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9">
        <f t="shared" si="2"/>
        <v>0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9">
        <f t="shared" si="3"/>
        <v>0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9">
        <f t="shared" si="4"/>
        <v>0</v>
      </c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9">
        <f t="shared" si="5"/>
        <v>0</v>
      </c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9">
        <f t="shared" si="6"/>
        <v>0</v>
      </c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9">
        <f t="shared" si="7"/>
        <v>0</v>
      </c>
    </row>
    <row r="30" spans="1:71" x14ac:dyDescent="0.25">
      <c r="A30" s="2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2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</row>
    <row r="31" spans="1:71" x14ac:dyDescent="0.25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2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</row>
    <row r="32" spans="1:71" x14ac:dyDescent="0.25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2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</row>
  </sheetData>
  <sheetProtection algorithmName="SHA-512" hashValue="v8SKPZq92D/b6xgtDDUc0wauqzgBBGCRvOMYOvypLBAnzWpSTbNm+hlSWHek4d/dijTh1Hn0oV3GjqrEFqXwXg==" saltValue="DWdfJmfdB38lbgOSGxjvwA==" spinCount="100000" sheet="1" autoFilter="0"/>
  <autoFilter ref="A8:BS20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29">
      <sortCondition descending="1" ref="E8:E20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29">
    <cfRule type="duplicateValues" dxfId="19" priority="2"/>
  </conditionalFormatting>
  <conditionalFormatting sqref="C10:C29">
    <cfRule type="duplicateValues" dxfId="18" priority="3"/>
  </conditionalFormatting>
  <conditionalFormatting sqref="BT10:BU22">
    <cfRule type="duplicateValues" dxfId="17" priority="1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B6F51-986C-4407-887C-5A9EE83A8897}">
  <sheetPr>
    <pageSetUpPr autoPageBreaks="0"/>
  </sheetPr>
  <dimension ref="A1:BS19"/>
  <sheetViews>
    <sheetView showGridLines="0" showRowColHeaders="0" showRuler="0" zoomScale="95" zoomScaleNormal="95" zoomScaleSheetLayoutView="100" zoomScalePageLayoutView="90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7" width="4.7109375" customWidth="1"/>
    <col min="38" max="38" width="11.5703125" customWidth="1"/>
    <col min="39" max="48" width="4.7109375" customWidth="1"/>
    <col min="49" max="49" width="9.7109375" customWidth="1"/>
    <col min="50" max="59" width="4.7109375" customWidth="1"/>
    <col min="60" max="60" width="9.7109375" customWidth="1"/>
    <col min="61" max="70" width="4.7109375" customWidth="1"/>
    <col min="71" max="71" width="11.5703125" customWidth="1"/>
  </cols>
  <sheetData>
    <row r="1" spans="1:7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7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7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71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</row>
    <row r="5" spans="1:71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71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1:71" ht="39" x14ac:dyDescent="0.65">
      <c r="A7"/>
      <c r="B7"/>
      <c r="F7" s="21" t="s">
        <v>29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71" ht="15.6" customHeight="1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18" t="s">
        <v>3</v>
      </c>
      <c r="AM8" s="20" t="s">
        <v>70</v>
      </c>
      <c r="AN8" s="20"/>
      <c r="AO8" s="20"/>
      <c r="AP8" s="20"/>
      <c r="AQ8" s="20"/>
      <c r="AR8" s="20"/>
      <c r="AS8" s="20"/>
      <c r="AT8" s="20"/>
      <c r="AU8" s="20"/>
      <c r="AV8" s="20"/>
      <c r="AW8" s="18" t="s">
        <v>3</v>
      </c>
      <c r="AX8" s="20" t="s">
        <v>71</v>
      </c>
      <c r="AY8" s="20"/>
      <c r="AZ8" s="20"/>
      <c r="BA8" s="20"/>
      <c r="BB8" s="20"/>
      <c r="BC8" s="20"/>
      <c r="BD8" s="20"/>
      <c r="BE8" s="20"/>
      <c r="BF8" s="20"/>
      <c r="BG8" s="20"/>
      <c r="BH8" s="18" t="s">
        <v>3</v>
      </c>
      <c r="BI8" s="20" t="s">
        <v>72</v>
      </c>
      <c r="BJ8" s="20"/>
      <c r="BK8" s="20"/>
      <c r="BL8" s="20"/>
      <c r="BM8" s="20"/>
      <c r="BN8" s="20"/>
      <c r="BO8" s="20"/>
      <c r="BP8" s="20"/>
      <c r="BQ8" s="20"/>
      <c r="BR8" s="20"/>
      <c r="BS8" s="18" t="s">
        <v>3</v>
      </c>
    </row>
    <row r="9" spans="1:71" ht="16.5" x14ac:dyDescent="0.3">
      <c r="A9" s="22"/>
      <c r="B9" s="22"/>
      <c r="C9" s="22"/>
      <c r="D9" s="22"/>
      <c r="E9" s="26"/>
      <c r="F9" s="22" t="s">
        <v>107</v>
      </c>
      <c r="G9" s="22"/>
      <c r="H9" s="22" t="s">
        <v>108</v>
      </c>
      <c r="I9" s="22"/>
      <c r="J9" s="22" t="s">
        <v>109</v>
      </c>
      <c r="K9" s="22"/>
      <c r="L9" s="22" t="s">
        <v>110</v>
      </c>
      <c r="M9" s="22"/>
      <c r="N9" s="22" t="s">
        <v>111</v>
      </c>
      <c r="O9" s="22"/>
      <c r="P9" s="18"/>
      <c r="Q9" s="19">
        <v>200</v>
      </c>
      <c r="R9" s="19"/>
      <c r="S9" s="19" t="s">
        <v>108</v>
      </c>
      <c r="T9" s="19"/>
      <c r="U9" s="19" t="s">
        <v>109</v>
      </c>
      <c r="V9" s="19"/>
      <c r="W9" s="19" t="s">
        <v>110</v>
      </c>
      <c r="X9" s="19"/>
      <c r="Y9" s="19" t="s">
        <v>111</v>
      </c>
      <c r="Z9" s="19"/>
      <c r="AA9" s="18"/>
      <c r="AB9" s="19">
        <v>200</v>
      </c>
      <c r="AC9" s="19"/>
      <c r="AD9" s="19" t="s">
        <v>111</v>
      </c>
      <c r="AE9" s="19"/>
      <c r="AF9" s="19" t="s">
        <v>109</v>
      </c>
      <c r="AG9" s="19"/>
      <c r="AH9" s="19" t="s">
        <v>115</v>
      </c>
      <c r="AI9" s="19"/>
      <c r="AJ9" s="19" t="s">
        <v>116</v>
      </c>
      <c r="AK9" s="19"/>
      <c r="AL9" s="18"/>
      <c r="AM9" s="19">
        <v>200</v>
      </c>
      <c r="AN9" s="19"/>
      <c r="AO9" s="19" t="s">
        <v>109</v>
      </c>
      <c r="AP9" s="19"/>
      <c r="AQ9" s="19" t="s">
        <v>108</v>
      </c>
      <c r="AR9" s="19"/>
      <c r="AS9" s="19" t="s">
        <v>114</v>
      </c>
      <c r="AT9" s="19"/>
      <c r="AU9" s="19" t="s">
        <v>111</v>
      </c>
      <c r="AV9" s="19"/>
      <c r="AW9" s="18"/>
      <c r="AX9" s="19">
        <v>200</v>
      </c>
      <c r="AY9" s="19"/>
      <c r="AZ9" s="19" t="s">
        <v>111</v>
      </c>
      <c r="BA9" s="19"/>
      <c r="BB9" s="19" t="s">
        <v>109</v>
      </c>
      <c r="BC9" s="19"/>
      <c r="BD9" s="19" t="s">
        <v>115</v>
      </c>
      <c r="BE9" s="19"/>
      <c r="BF9" s="19" t="s">
        <v>116</v>
      </c>
      <c r="BG9" s="19"/>
      <c r="BH9" s="18"/>
      <c r="BI9" s="19">
        <v>200</v>
      </c>
      <c r="BJ9" s="19"/>
      <c r="BK9" s="19" t="s">
        <v>111</v>
      </c>
      <c r="BL9" s="19"/>
      <c r="BM9" s="19" t="s">
        <v>109</v>
      </c>
      <c r="BN9" s="19"/>
      <c r="BO9" s="19" t="s">
        <v>115</v>
      </c>
      <c r="BP9" s="19"/>
      <c r="BQ9" s="19" t="s">
        <v>116</v>
      </c>
      <c r="BR9" s="19"/>
      <c r="BS9" s="18"/>
    </row>
    <row r="10" spans="1:71" ht="16.5" x14ac:dyDescent="0.3">
      <c r="A10" s="6">
        <f>ROW()-9</f>
        <v>1</v>
      </c>
      <c r="B10" s="6">
        <v>41</v>
      </c>
      <c r="C10" s="7" t="s">
        <v>157</v>
      </c>
      <c r="D10" s="7" t="s">
        <v>9</v>
      </c>
      <c r="E10" s="6">
        <f>IFERROR(SUM(P10,AA10,AL10,AW10,BH10,BS10),0)</f>
        <v>392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_xlfn.XLOOKUP(F10,TB[[#All],[POS]],TB[[#All],[PUNTOS]])</f>
        <v>20</v>
      </c>
      <c r="J10" s="6">
        <v>1</v>
      </c>
      <c r="K10" s="6" cm="1">
        <f t="array" ref="K10">_xlfn.XLOOKUP(F10,TB[[#All],[POS]],TB[[#All],[PUNTOS]])</f>
        <v>20</v>
      </c>
      <c r="L10" s="6">
        <v>1</v>
      </c>
      <c r="M10" s="6" cm="1">
        <f t="array" ref="M10">_xlfn.XLOOKUP(F10,TB[[#All],[POS]],TB[[#All],[PUNTOS]])</f>
        <v>20</v>
      </c>
      <c r="N10" s="6">
        <v>1</v>
      </c>
      <c r="O10" s="6" cm="1">
        <f t="array" ref="O10">_xlfn.XLOOKUP(F10,TB[[#All],[POS]],TB[[#All],[PUNTOS]])</f>
        <v>20</v>
      </c>
      <c r="P10" s="9">
        <f>G10+I10+K10+M10+O10</f>
        <v>100</v>
      </c>
      <c r="Q10" s="6">
        <v>1</v>
      </c>
      <c r="R10" s="6" cm="1">
        <f t="array" ref="R10">_xlfn.XLOOKUP(Q10,TB[[#All],[POS]],TB[[#All],[PUNTOS]])</f>
        <v>20</v>
      </c>
      <c r="S10" s="6">
        <v>1</v>
      </c>
      <c r="T10" s="6" cm="1">
        <f t="array" ref="T10">_xlfn.XLOOKUP(S10,TB[[#All],[POS]],TB[[#All],[PUNTOS]])</f>
        <v>20</v>
      </c>
      <c r="U10" s="6">
        <v>1</v>
      </c>
      <c r="V10" s="6" cm="1">
        <f t="array" ref="V10">_xlfn.XLOOKUP(U10,TB[[#All],[POS]],TB[[#All],[PUNTOS]])</f>
        <v>20</v>
      </c>
      <c r="W10" s="6">
        <v>1</v>
      </c>
      <c r="X10" s="6" cm="1">
        <f t="array" ref="X10">_xlfn.XLOOKUP(W10,TB[[#All],[POS]],TB[[#All],[PUNTOS]])</f>
        <v>20</v>
      </c>
      <c r="Y10" s="6">
        <v>1</v>
      </c>
      <c r="Z10" s="6" cm="1">
        <f t="array" ref="Z10">_xlfn.XLOOKUP(Y10,TB[[#All],[POS]],TB[[#All],[PUNTOS]])</f>
        <v>20</v>
      </c>
      <c r="AA10" s="9">
        <f>R10+T10+V10+X10+Z10</f>
        <v>100</v>
      </c>
      <c r="AB10" s="6">
        <v>1</v>
      </c>
      <c r="AC10" s="6" cm="1">
        <f t="array" ref="AC10">_xlfn.XLOOKUP(AB10,TB[[#All],[POS]],TB[[#All],[PUNTOS]])</f>
        <v>20</v>
      </c>
      <c r="AD10" s="6">
        <v>2</v>
      </c>
      <c r="AE10" s="6" cm="1">
        <f t="array" ref="AE10">_xlfn.XLOOKUP(AD10,TB[[#All],[POS]],TB[[#All],[PUNTOS]])</f>
        <v>18</v>
      </c>
      <c r="AF10" s="6">
        <v>1</v>
      </c>
      <c r="AG10" s="6" cm="1">
        <f t="array" ref="AG10">_xlfn.XLOOKUP(AF10,TB[[#All],[POS]],TB[[#All],[PUNTOS]])</f>
        <v>20</v>
      </c>
      <c r="AH10" s="6">
        <v>1</v>
      </c>
      <c r="AI10" s="6" cm="1">
        <f t="array" ref="AI10">_xlfn.XLOOKUP(AH10,TB[[#All],[POS]],TB[[#All],[PUNTOS]])</f>
        <v>20</v>
      </c>
      <c r="AJ10" s="6">
        <v>2</v>
      </c>
      <c r="AK10" s="6" cm="1">
        <f t="array" ref="AK10">_xlfn.XLOOKUP(AJ10,TB[[#All],[POS]],TB[[#All],[PUNTOS]])</f>
        <v>18</v>
      </c>
      <c r="AL10" s="9">
        <f>AC10+AE10+AG10+AI10+AK10</f>
        <v>96</v>
      </c>
      <c r="AM10" s="6">
        <v>2</v>
      </c>
      <c r="AN10" s="6" cm="1">
        <f t="array" ref="AN10">_xlfn.XLOOKUP(AM10,TB[[#All],[POS]],TB[[#All],[PUNTOS]])</f>
        <v>18</v>
      </c>
      <c r="AO10" s="6">
        <v>1</v>
      </c>
      <c r="AP10" s="6" cm="1">
        <f t="array" ref="AP10">_xlfn.XLOOKUP(AO10,TB[[#All],[POS]],TB[[#All],[PUNTOS]])</f>
        <v>20</v>
      </c>
      <c r="AQ10" s="6">
        <v>2</v>
      </c>
      <c r="AR10" s="6" cm="1">
        <f t="array" ref="AR10">_xlfn.XLOOKUP(AQ10,TB[[#All],[POS]],TB[[#All],[PUNTOS]])</f>
        <v>18</v>
      </c>
      <c r="AS10" s="6">
        <v>1</v>
      </c>
      <c r="AT10" s="6" cm="1">
        <f t="array" ref="AT10">_xlfn.XLOOKUP(AS10,TB[[#All],[POS]],TB[[#All],[PUNTOS]])</f>
        <v>20</v>
      </c>
      <c r="AU10" s="6">
        <v>1</v>
      </c>
      <c r="AV10" s="6" cm="1">
        <f t="array" ref="AV10">_xlfn.XLOOKUP(AU10,TB[[#All],[POS]],TB[[#All],[PUNTOS]])</f>
        <v>20</v>
      </c>
      <c r="AW10" s="9">
        <f>AN10+AP10+AR10+AT10+AV10</f>
        <v>96</v>
      </c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9">
        <f>AY10+BA10+BC10+BE10+BG10</f>
        <v>0</v>
      </c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9">
        <f>IFERROR(SUM(BJ10,BL10,BN10,BP10,BR10),0)</f>
        <v>0</v>
      </c>
    </row>
    <row r="11" spans="1:71" ht="16.5" x14ac:dyDescent="0.3">
      <c r="A11" s="6">
        <f>ROW()-9</f>
        <v>2</v>
      </c>
      <c r="B11" s="6">
        <v>136</v>
      </c>
      <c r="C11" s="7" t="s">
        <v>158</v>
      </c>
      <c r="D11" s="7" t="s">
        <v>128</v>
      </c>
      <c r="E11" s="6">
        <f>IFERROR(SUM(P11,AA11,AL11,AW11,BH11,BS11),0)</f>
        <v>318</v>
      </c>
      <c r="F11" s="6">
        <v>4</v>
      </c>
      <c r="G11" s="6" cm="1">
        <f t="array" ref="G11">_xlfn.XLOOKUP(F11,TB[[#All],[POS]],TB[[#All],[PUNTOS]])</f>
        <v>14</v>
      </c>
      <c r="H11" s="6">
        <v>3</v>
      </c>
      <c r="I11" s="6" cm="1">
        <f t="array" ref="I11">_xlfn.XLOOKUP(F11,TB[[#All],[POS]],TB[[#All],[PUNTOS]])</f>
        <v>14</v>
      </c>
      <c r="J11" s="6">
        <v>3</v>
      </c>
      <c r="K11" s="6" cm="1">
        <f t="array" ref="K11">_xlfn.XLOOKUP(F11,TB[[#All],[POS]],TB[[#All],[PUNTOS]])</f>
        <v>14</v>
      </c>
      <c r="L11" s="6">
        <v>3</v>
      </c>
      <c r="M11" s="6" cm="1">
        <f t="array" ref="M11">_xlfn.XLOOKUP(F11,TB[[#All],[POS]],TB[[#All],[PUNTOS]])</f>
        <v>14</v>
      </c>
      <c r="N11" s="6">
        <v>2</v>
      </c>
      <c r="O11" s="6" cm="1">
        <f t="array" ref="O11">_xlfn.XLOOKUP(F11,TB[[#All],[POS]],TB[[#All],[PUNTOS]])</f>
        <v>14</v>
      </c>
      <c r="P11" s="9">
        <f>G11+I11+K11+M11+O11</f>
        <v>70</v>
      </c>
      <c r="Q11" s="6">
        <v>2</v>
      </c>
      <c r="R11" s="6" cm="1">
        <f t="array" ref="R11">_xlfn.XLOOKUP(Q11,TB[[#All],[POS]],TB[[#All],[PUNTOS]])</f>
        <v>18</v>
      </c>
      <c r="S11" s="6">
        <v>3</v>
      </c>
      <c r="T11" s="6" cm="1">
        <f t="array" ref="T11">_xlfn.XLOOKUP(S11,TB[[#All],[POS]],TB[[#All],[PUNTOS]])</f>
        <v>16</v>
      </c>
      <c r="U11" s="6">
        <v>2</v>
      </c>
      <c r="V11" s="6" cm="1">
        <f t="array" ref="V11">_xlfn.XLOOKUP(U11,TB[[#All],[POS]],TB[[#All],[PUNTOS]])</f>
        <v>18</v>
      </c>
      <c r="W11" s="6">
        <v>3</v>
      </c>
      <c r="X11" s="6" cm="1">
        <f t="array" ref="X11">_xlfn.XLOOKUP(W11,TB[[#All],[POS]],TB[[#All],[PUNTOS]])</f>
        <v>16</v>
      </c>
      <c r="Y11" s="6">
        <v>3</v>
      </c>
      <c r="Z11" s="6" cm="1">
        <f t="array" ref="Z11">_xlfn.XLOOKUP(Y11,TB[[#All],[POS]],TB[[#All],[PUNTOS]])</f>
        <v>16</v>
      </c>
      <c r="AA11" s="9">
        <f>R11+T11+V11+X11+Z11</f>
        <v>84</v>
      </c>
      <c r="AB11" s="6">
        <v>2</v>
      </c>
      <c r="AC11" s="6" cm="1">
        <f t="array" ref="AC11">_xlfn.XLOOKUP(AB11,TB[[#All],[POS]],TB[[#All],[PUNTOS]])</f>
        <v>18</v>
      </c>
      <c r="AD11" s="6">
        <v>1</v>
      </c>
      <c r="AE11" s="6" cm="1">
        <f t="array" ref="AE11">_xlfn.XLOOKUP(AD11,TB[[#All],[POS]],TB[[#All],[PUNTOS]])</f>
        <v>20</v>
      </c>
      <c r="AF11" s="6">
        <v>2</v>
      </c>
      <c r="AG11" s="6" cm="1">
        <f t="array" ref="AG11">_xlfn.XLOOKUP(AF11,TB[[#All],[POS]],TB[[#All],[PUNTOS]])</f>
        <v>18</v>
      </c>
      <c r="AH11" s="6">
        <v>3</v>
      </c>
      <c r="AI11" s="6" cm="1">
        <f t="array" ref="AI11">_xlfn.XLOOKUP(AH11,TB[[#All],[POS]],TB[[#All],[PUNTOS]])</f>
        <v>16</v>
      </c>
      <c r="AJ11" s="6">
        <v>1</v>
      </c>
      <c r="AK11" s="6" cm="1">
        <f t="array" ref="AK11">_xlfn.XLOOKUP(AJ11,TB[[#All],[POS]],TB[[#All],[PUNTOS]])</f>
        <v>20</v>
      </c>
      <c r="AL11" s="9">
        <f>AC11+AE11+AG11+AI11+AK11</f>
        <v>92</v>
      </c>
      <c r="AM11" s="6">
        <v>3</v>
      </c>
      <c r="AN11" s="6" cm="1">
        <f t="array" ref="AN11">_xlfn.XLOOKUP(AM11,TB[[#All],[POS]],TB[[#All],[PUNTOS]])</f>
        <v>16</v>
      </c>
      <c r="AO11" s="6">
        <v>4</v>
      </c>
      <c r="AP11" s="6" cm="1">
        <f t="array" ref="AP11">_xlfn.XLOOKUP(AO11,TB[[#All],[POS]],TB[[#All],[PUNTOS]])</f>
        <v>14</v>
      </c>
      <c r="AQ11" s="6">
        <v>3</v>
      </c>
      <c r="AR11" s="6" cm="1">
        <f t="array" ref="AR11">_xlfn.XLOOKUP(AQ11,TB[[#All],[POS]],TB[[#All],[PUNTOS]])</f>
        <v>16</v>
      </c>
      <c r="AS11" s="6">
        <v>4</v>
      </c>
      <c r="AT11" s="6" cm="1">
        <f t="array" ref="AT11">_xlfn.XLOOKUP(AS11,TB[[#All],[POS]],TB[[#All],[PUNTOS]])</f>
        <v>14</v>
      </c>
      <c r="AU11" s="6">
        <v>5</v>
      </c>
      <c r="AV11" s="6" cm="1">
        <f t="array" ref="AV11">_xlfn.XLOOKUP(AU11,TB[[#All],[POS]],TB[[#All],[PUNTOS]])</f>
        <v>12</v>
      </c>
      <c r="AW11" s="9">
        <f>AN11+AP11+AR11+AT11+AV11</f>
        <v>72</v>
      </c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5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5"/>
    </row>
    <row r="12" spans="1:71" ht="16.5" x14ac:dyDescent="0.3">
      <c r="A12" s="6">
        <f>ROW()-9</f>
        <v>3</v>
      </c>
      <c r="B12" s="6">
        <v>183</v>
      </c>
      <c r="C12" s="7" t="s">
        <v>159</v>
      </c>
      <c r="D12" s="7" t="s">
        <v>24</v>
      </c>
      <c r="E12" s="6">
        <f>IFERROR(SUM(P12,AA12,AL12,AW12,BH12,BS12),0)</f>
        <v>296</v>
      </c>
      <c r="F12" s="6">
        <v>3</v>
      </c>
      <c r="G12" s="6" cm="1">
        <f t="array" ref="G12">_xlfn.XLOOKUP(F12,TB[[#All],[POS]],TB[[#All],[PUNTOS]])</f>
        <v>16</v>
      </c>
      <c r="H12" s="6">
        <v>5</v>
      </c>
      <c r="I12" s="6" cm="1">
        <f t="array" ref="I12">_xlfn.XLOOKUP(F12,TB[[#All],[POS]],TB[[#All],[PUNTOS]])</f>
        <v>16</v>
      </c>
      <c r="J12" s="6">
        <v>5</v>
      </c>
      <c r="K12" s="6" cm="1">
        <f t="array" ref="K12">_xlfn.XLOOKUP(F12,TB[[#All],[POS]],TB[[#All],[PUNTOS]])</f>
        <v>16</v>
      </c>
      <c r="L12" s="6">
        <v>4</v>
      </c>
      <c r="M12" s="6" cm="1">
        <f t="array" ref="M12">_xlfn.XLOOKUP(F12,TB[[#All],[POS]],TB[[#All],[PUNTOS]])</f>
        <v>16</v>
      </c>
      <c r="N12" s="6">
        <v>3</v>
      </c>
      <c r="O12" s="6" cm="1">
        <f t="array" ref="O12">_xlfn.XLOOKUP(F12,TB[[#All],[POS]],TB[[#All],[PUNTOS]])</f>
        <v>16</v>
      </c>
      <c r="P12" s="9">
        <f>G12+I12+K12+M12+O12</f>
        <v>80</v>
      </c>
      <c r="Q12" s="6">
        <v>4</v>
      </c>
      <c r="R12" s="6" cm="1">
        <f t="array" ref="R12">_xlfn.XLOOKUP(Q12,TB[[#All],[POS]],TB[[#All],[PUNTOS]])</f>
        <v>14</v>
      </c>
      <c r="S12" s="6">
        <v>4</v>
      </c>
      <c r="T12" s="6" cm="1">
        <f t="array" ref="T12">_xlfn.XLOOKUP(S12,TB[[#All],[POS]],TB[[#All],[PUNTOS]])</f>
        <v>14</v>
      </c>
      <c r="U12" s="6">
        <v>4</v>
      </c>
      <c r="V12" s="6" cm="1">
        <f t="array" ref="V12">_xlfn.XLOOKUP(U12,TB[[#All],[POS]],TB[[#All],[PUNTOS]])</f>
        <v>14</v>
      </c>
      <c r="W12" s="6">
        <v>2</v>
      </c>
      <c r="X12" s="6" cm="1">
        <f t="array" ref="X12">_xlfn.XLOOKUP(W12,TB[[#All],[POS]],TB[[#All],[PUNTOS]])</f>
        <v>18</v>
      </c>
      <c r="Y12" s="6">
        <v>2</v>
      </c>
      <c r="Z12" s="6" cm="1">
        <f t="array" ref="Z12">_xlfn.XLOOKUP(Y12,TB[[#All],[POS]],TB[[#All],[PUNTOS]])</f>
        <v>18</v>
      </c>
      <c r="AA12" s="9">
        <f>R12+T12+V12+X12+Z12</f>
        <v>78</v>
      </c>
      <c r="AB12" s="6">
        <v>5</v>
      </c>
      <c r="AC12" s="6" cm="1">
        <f t="array" ref="AC12">_xlfn.XLOOKUP(AB12,TB[[#All],[POS]],TB[[#All],[PUNTOS]])</f>
        <v>12</v>
      </c>
      <c r="AD12" s="6">
        <v>3</v>
      </c>
      <c r="AE12" s="6" cm="1">
        <f t="array" ref="AE12">_xlfn.XLOOKUP(AD12,TB[[#All],[POS]],TB[[#All],[PUNTOS]])</f>
        <v>16</v>
      </c>
      <c r="AF12" s="6">
        <v>4</v>
      </c>
      <c r="AG12" s="6" cm="1">
        <f t="array" ref="AG12">_xlfn.XLOOKUP(AF12,TB[[#All],[POS]],TB[[#All],[PUNTOS]])</f>
        <v>14</v>
      </c>
      <c r="AH12" s="6">
        <v>4</v>
      </c>
      <c r="AI12" s="6" cm="1">
        <f t="array" ref="AI12">_xlfn.XLOOKUP(AH12,TB[[#All],[POS]],TB[[#All],[PUNTOS]])</f>
        <v>14</v>
      </c>
      <c r="AJ12" s="6">
        <v>4</v>
      </c>
      <c r="AK12" s="6" cm="1">
        <f t="array" ref="AK12">_xlfn.XLOOKUP(AJ12,TB[[#All],[POS]],TB[[#All],[PUNTOS]])</f>
        <v>14</v>
      </c>
      <c r="AL12" s="9">
        <f>AC12+AE12+AG12+AI12+AK12</f>
        <v>70</v>
      </c>
      <c r="AM12" s="6">
        <v>5</v>
      </c>
      <c r="AN12" s="6" cm="1">
        <f t="array" ref="AN12">_xlfn.XLOOKUP(AM12,TB[[#All],[POS]],TB[[#All],[PUNTOS]])</f>
        <v>12</v>
      </c>
      <c r="AO12" s="6">
        <v>6</v>
      </c>
      <c r="AP12" s="6" cm="1">
        <f t="array" ref="AP12">_xlfn.XLOOKUP(AO12,TB[[#All],[POS]],TB[[#All],[PUNTOS]])</f>
        <v>10</v>
      </c>
      <c r="AQ12" s="6">
        <v>5</v>
      </c>
      <c r="AR12" s="6" cm="1">
        <f t="array" ref="AR12">_xlfn.XLOOKUP(AQ12,TB[[#All],[POS]],TB[[#All],[PUNTOS]])</f>
        <v>12</v>
      </c>
      <c r="AS12" s="6">
        <v>3</v>
      </c>
      <c r="AT12" s="6" cm="1">
        <f t="array" ref="AT12">_xlfn.XLOOKUP(AS12,TB[[#All],[POS]],TB[[#All],[PUNTOS]])</f>
        <v>16</v>
      </c>
      <c r="AU12" s="6">
        <v>2</v>
      </c>
      <c r="AV12" s="6" cm="1">
        <f t="array" ref="AV12">_xlfn.XLOOKUP(AU12,TB[[#All],[POS]],TB[[#All],[PUNTOS]])</f>
        <v>18</v>
      </c>
      <c r="AW12" s="9">
        <f>AN12+AP12+AR12+AT12+AV12</f>
        <v>68</v>
      </c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9">
        <f>AY12+BA12+BC12+BE12+BG12</f>
        <v>0</v>
      </c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9">
        <f>IFERROR(SUM(BJ12,BL12,BN12,BP12,BR12),0)</f>
        <v>0</v>
      </c>
    </row>
    <row r="13" spans="1:71" ht="16.5" x14ac:dyDescent="0.3">
      <c r="A13" s="6">
        <f>ROW()-9</f>
        <v>4</v>
      </c>
      <c r="B13" s="6">
        <v>86</v>
      </c>
      <c r="C13" s="7" t="s">
        <v>160</v>
      </c>
      <c r="D13" s="7" t="s">
        <v>26</v>
      </c>
      <c r="E13" s="6">
        <f>IFERROR(SUM(P13,AA13,AL13,AW13,BH13,BS13),0)</f>
        <v>204</v>
      </c>
      <c r="F13" s="6">
        <v>5</v>
      </c>
      <c r="G13" s="6" cm="1">
        <f t="array" ref="G13">_xlfn.XLOOKUP(F13,TB[[#All],[POS]],TB[[#All],[PUNTOS]])</f>
        <v>12</v>
      </c>
      <c r="H13" s="6">
        <v>4</v>
      </c>
      <c r="I13" s="6" cm="1">
        <f t="array" ref="I13">_xlfn.XLOOKUP(F13,TB[[#All],[POS]],TB[[#All],[PUNTOS]])</f>
        <v>12</v>
      </c>
      <c r="J13" s="6">
        <v>2</v>
      </c>
      <c r="K13" s="6" cm="1">
        <f t="array" ref="K13">_xlfn.XLOOKUP(F13,TB[[#All],[POS]],TB[[#All],[PUNTOS]])</f>
        <v>12</v>
      </c>
      <c r="L13" s="6">
        <v>5</v>
      </c>
      <c r="M13" s="6" cm="1">
        <f t="array" ref="M13">_xlfn.XLOOKUP(F13,TB[[#All],[POS]],TB[[#All],[PUNTOS]])</f>
        <v>12</v>
      </c>
      <c r="N13" s="6">
        <v>4</v>
      </c>
      <c r="O13" s="6" cm="1">
        <f t="array" ref="O13">_xlfn.XLOOKUP(F13,TB[[#All],[POS]],TB[[#All],[PUNTOS]])</f>
        <v>12</v>
      </c>
      <c r="P13" s="9">
        <f>G13+I13+K13+M13+O13</f>
        <v>60</v>
      </c>
      <c r="Q13" s="6">
        <v>3</v>
      </c>
      <c r="R13" s="6" cm="1">
        <f t="array" ref="R13">_xlfn.XLOOKUP(Q13,TB[[#All],[POS]],TB[[#All],[PUNTOS]])</f>
        <v>16</v>
      </c>
      <c r="S13" s="6">
        <v>2</v>
      </c>
      <c r="T13" s="6" cm="1">
        <f t="array" ref="T13">_xlfn.XLOOKUP(S13,TB[[#All],[POS]],TB[[#All],[PUNTOS]])</f>
        <v>18</v>
      </c>
      <c r="U13" s="6">
        <v>3</v>
      </c>
      <c r="V13" s="6" cm="1">
        <f t="array" ref="V13">_xlfn.XLOOKUP(U13,TB[[#All],[POS]],TB[[#All],[PUNTOS]])</f>
        <v>16</v>
      </c>
      <c r="W13" s="6">
        <v>4</v>
      </c>
      <c r="X13" s="6" cm="1">
        <f t="array" ref="X13">_xlfn.XLOOKUP(W13,TB[[#All],[POS]],TB[[#All],[PUNTOS]])</f>
        <v>14</v>
      </c>
      <c r="Y13" s="6">
        <v>4</v>
      </c>
      <c r="Z13" s="6" cm="1">
        <f t="array" ref="Z13">_xlfn.XLOOKUP(Y13,TB[[#All],[POS]],TB[[#All],[PUNTOS]])</f>
        <v>14</v>
      </c>
      <c r="AA13" s="9">
        <f>R13+T13+V13+X13+Z13</f>
        <v>78</v>
      </c>
      <c r="AB13" s="6">
        <v>3</v>
      </c>
      <c r="AC13" s="6" cm="1">
        <f t="array" ref="AC13">_xlfn.XLOOKUP(AB13,TB[[#All],[POS]],TB[[#All],[PUNTOS]])</f>
        <v>16</v>
      </c>
      <c r="AD13" s="6">
        <v>4</v>
      </c>
      <c r="AE13" s="6" cm="1">
        <f t="array" ref="AE13">_xlfn.XLOOKUP(AD13,TB[[#All],[POS]],TB[[#All],[PUNTOS]])</f>
        <v>14</v>
      </c>
      <c r="AF13" s="6">
        <v>5</v>
      </c>
      <c r="AG13" s="6" cm="1">
        <f t="array" ref="AG13">_xlfn.XLOOKUP(AF13,TB[[#All],[POS]],TB[[#All],[PUNTOS]])</f>
        <v>12</v>
      </c>
      <c r="AH13" s="6">
        <v>5</v>
      </c>
      <c r="AI13" s="6" cm="1">
        <f t="array" ref="AI13">_xlfn.XLOOKUP(AH13,TB[[#All],[POS]],TB[[#All],[PUNTOS]])</f>
        <v>12</v>
      </c>
      <c r="AJ13" s="6">
        <v>5</v>
      </c>
      <c r="AK13" s="6" cm="1">
        <f t="array" ref="AK13">_xlfn.XLOOKUP(AJ13,TB[[#All],[POS]],TB[[#All],[PUNTOS]])</f>
        <v>12</v>
      </c>
      <c r="AL13" s="9">
        <f>AC13+AE13+AG13+AI13+AK13</f>
        <v>66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9">
        <f>AN13+AP13+AR13+AT13+AV13</f>
        <v>0</v>
      </c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9">
        <f>AY13+BA13+BC13+BE13+BG13</f>
        <v>0</v>
      </c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9">
        <f>IFERROR(SUM(BJ13,BL13,BN13,BP13,BR13),0)</f>
        <v>0</v>
      </c>
    </row>
    <row r="14" spans="1:71" x14ac:dyDescent="0.25">
      <c r="A14" s="2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2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5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2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 x14ac:dyDescent="0.25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2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</row>
    <row r="17" spans="1:71" x14ac:dyDescent="0.25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2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 x14ac:dyDescent="0.25">
      <c r="A18" s="2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2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1" x14ac:dyDescent="0.25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2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</row>
  </sheetData>
  <sheetProtection algorithmName="SHA-512" hashValue="xgyzVGWfSQxSf/w8jfPM9e9nMHYsPRsiz2BUf1LRDUr9BcxTJ5ctiAFwMXyp9s4BxwFdvoo+zAjR1CIpXiCvtQ==" saltValue="FFCROkoK/TkUkPOpXMD/Aw==" spinCount="100000" sheet="1" autoFilter="0"/>
  <autoFilter ref="A8:BS12" xr:uid="{96472DC8-952B-4CA1-80C3-A273AB9875B0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sortState xmlns:xlrd2="http://schemas.microsoft.com/office/spreadsheetml/2017/richdata2" ref="A11:BS14">
      <sortCondition descending="1" ref="E8:E12"/>
    </sortState>
  </autoFilter>
  <mergeCells count="50">
    <mergeCell ref="BO9:BP9"/>
    <mergeCell ref="BQ9:BR9"/>
    <mergeCell ref="BB9:BC9"/>
    <mergeCell ref="BD9:BE9"/>
    <mergeCell ref="BF9:BG9"/>
    <mergeCell ref="BI9:BJ9"/>
    <mergeCell ref="BK9:BL9"/>
    <mergeCell ref="BM9:BN9"/>
    <mergeCell ref="AZ9:BA9"/>
    <mergeCell ref="AB9:AC9"/>
    <mergeCell ref="AD9:AE9"/>
    <mergeCell ref="AF9:AG9"/>
    <mergeCell ref="AH9:AI9"/>
    <mergeCell ref="AJ9:AK9"/>
    <mergeCell ref="AM9:AN9"/>
    <mergeCell ref="AO9:AP9"/>
    <mergeCell ref="AQ9:AR9"/>
    <mergeCell ref="AS9:AT9"/>
    <mergeCell ref="AU9:AV9"/>
    <mergeCell ref="AX9:AY9"/>
    <mergeCell ref="AX8:BG8"/>
    <mergeCell ref="BH8:BH9"/>
    <mergeCell ref="BI8:BR8"/>
    <mergeCell ref="BS8:BS9"/>
    <mergeCell ref="F9:G9"/>
    <mergeCell ref="H9:I9"/>
    <mergeCell ref="J9:K9"/>
    <mergeCell ref="L9:M9"/>
    <mergeCell ref="N9:O9"/>
    <mergeCell ref="Q9:R9"/>
    <mergeCell ref="Q8:Z8"/>
    <mergeCell ref="AA8:AA9"/>
    <mergeCell ref="AB8:AK8"/>
    <mergeCell ref="AL8:AL9"/>
    <mergeCell ref="AM8:AV8"/>
    <mergeCell ref="AW8:AW9"/>
    <mergeCell ref="S9:T9"/>
    <mergeCell ref="U9:V9"/>
    <mergeCell ref="W9:X9"/>
    <mergeCell ref="Y9:Z9"/>
    <mergeCell ref="F1:AL4"/>
    <mergeCell ref="F5:AL6"/>
    <mergeCell ref="F7:AL7"/>
    <mergeCell ref="F8:O8"/>
    <mergeCell ref="P8:P9"/>
    <mergeCell ref="A8:A9"/>
    <mergeCell ref="B8:B9"/>
    <mergeCell ref="C8:C9"/>
    <mergeCell ref="D8:D9"/>
    <mergeCell ref="E8:E9"/>
  </mergeCells>
  <conditionalFormatting sqref="B10:B13">
    <cfRule type="duplicateValues" dxfId="16" priority="25"/>
  </conditionalFormatting>
  <conditionalFormatting sqref="C10:C13">
    <cfRule type="duplicateValues" dxfId="15" priority="26"/>
  </conditionalFormatting>
  <conditionalFormatting sqref="BT10:BU12">
    <cfRule type="duplicateValues" dxfId="14" priority="3"/>
  </conditionalFormatting>
  <pageMargins left="0" right="0" top="0" bottom="0" header="0.11811023622047245" footer="0.19685039370078741"/>
  <pageSetup paperSize="5" scale="5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11FF6-8FBD-498F-A536-09B01BE76D4E}">
  <sheetPr codeName="Hoja15"/>
  <dimension ref="A1:BU29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9" width="4.7109375" customWidth="1"/>
    <col min="40" max="40" width="11.5703125" customWidth="1"/>
    <col min="41" max="50" width="4.7109375" customWidth="1"/>
    <col min="51" max="51" width="9.7109375" customWidth="1"/>
    <col min="52" max="61" width="4.7109375" customWidth="1"/>
    <col min="62" max="62" width="9.7109375" customWidth="1"/>
    <col min="63" max="72" width="4.7109375" customWidth="1"/>
    <col min="73" max="73" width="11.5703125" customWidth="1"/>
  </cols>
  <sheetData>
    <row r="1" spans="1:73" ht="15" customHeight="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73" ht="15" customHeight="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73" ht="15" customHeight="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73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73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73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73" ht="39" x14ac:dyDescent="0.65">
      <c r="A7"/>
      <c r="B7"/>
      <c r="F7" s="21" t="s">
        <v>30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73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8" t="s">
        <v>3</v>
      </c>
      <c r="AO8" s="20" t="s">
        <v>70</v>
      </c>
      <c r="AP8" s="20"/>
      <c r="AQ8" s="20"/>
      <c r="AR8" s="20"/>
      <c r="AS8" s="20"/>
      <c r="AT8" s="20"/>
      <c r="AU8" s="20"/>
      <c r="AV8" s="20"/>
      <c r="AW8" s="20"/>
      <c r="AX8" s="20"/>
      <c r="AY8" s="18" t="s">
        <v>3</v>
      </c>
      <c r="AZ8" s="20" t="s">
        <v>70</v>
      </c>
      <c r="BA8" s="20"/>
      <c r="BB8" s="20"/>
      <c r="BC8" s="20"/>
      <c r="BD8" s="20"/>
      <c r="BE8" s="20"/>
      <c r="BF8" s="20"/>
      <c r="BG8" s="20"/>
      <c r="BH8" s="20"/>
      <c r="BI8" s="20"/>
      <c r="BJ8" s="18" t="s">
        <v>3</v>
      </c>
      <c r="BK8" s="20" t="s">
        <v>70</v>
      </c>
      <c r="BL8" s="20"/>
      <c r="BM8" s="20"/>
      <c r="BN8" s="20"/>
      <c r="BO8" s="20"/>
      <c r="BP8" s="20"/>
      <c r="BQ8" s="20"/>
      <c r="BR8" s="20"/>
      <c r="BS8" s="20"/>
      <c r="BT8" s="20"/>
      <c r="BU8" s="18" t="s">
        <v>3</v>
      </c>
    </row>
    <row r="9" spans="1:73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22" t="s">
        <v>111</v>
      </c>
      <c r="M9" s="22"/>
      <c r="N9" s="22" t="s">
        <v>113</v>
      </c>
      <c r="O9" s="22"/>
      <c r="P9" s="18"/>
      <c r="Q9" s="19" t="s">
        <v>112</v>
      </c>
      <c r="R9" s="19"/>
      <c r="S9" s="19">
        <v>1000</v>
      </c>
      <c r="T9" s="19"/>
      <c r="U9" s="19">
        <v>200</v>
      </c>
      <c r="V9" s="19"/>
      <c r="W9" s="19" t="s">
        <v>114</v>
      </c>
      <c r="X9" s="19"/>
      <c r="Y9" s="19" t="s">
        <v>113</v>
      </c>
      <c r="Z9" s="19"/>
      <c r="AA9" s="18"/>
      <c r="AB9" s="19" t="s">
        <v>112</v>
      </c>
      <c r="AC9" s="19"/>
      <c r="AD9" s="19">
        <v>500</v>
      </c>
      <c r="AE9" s="19"/>
      <c r="AF9" s="19">
        <v>200</v>
      </c>
      <c r="AG9" s="19"/>
      <c r="AH9" s="19" t="s">
        <v>111</v>
      </c>
      <c r="AI9" s="19"/>
      <c r="AJ9" s="19" t="s">
        <v>113</v>
      </c>
      <c r="AK9" s="19"/>
      <c r="AL9" s="19" t="s">
        <v>114</v>
      </c>
      <c r="AM9" s="19"/>
      <c r="AN9" s="18"/>
      <c r="AO9" s="19">
        <v>100</v>
      </c>
      <c r="AP9" s="19"/>
      <c r="AQ9" s="19">
        <v>1000</v>
      </c>
      <c r="AR9" s="19"/>
      <c r="AS9" s="19">
        <v>500</v>
      </c>
      <c r="AT9" s="19"/>
      <c r="AU9" s="19" t="s">
        <v>114</v>
      </c>
      <c r="AV9" s="19"/>
      <c r="AW9" s="19" t="s">
        <v>113</v>
      </c>
      <c r="AX9" s="19"/>
      <c r="AY9" s="18"/>
      <c r="AZ9" s="19">
        <v>100</v>
      </c>
      <c r="BA9" s="19"/>
      <c r="BB9" s="19">
        <v>1000</v>
      </c>
      <c r="BC9" s="19"/>
      <c r="BD9" s="19">
        <v>500</v>
      </c>
      <c r="BE9" s="19"/>
      <c r="BF9" s="19" t="s">
        <v>114</v>
      </c>
      <c r="BG9" s="19"/>
      <c r="BH9" s="19" t="s">
        <v>113</v>
      </c>
      <c r="BI9" s="19"/>
      <c r="BJ9" s="18"/>
      <c r="BK9" s="19">
        <v>100</v>
      </c>
      <c r="BL9" s="19"/>
      <c r="BM9" s="19">
        <v>1000</v>
      </c>
      <c r="BN9" s="19"/>
      <c r="BO9" s="19">
        <v>500</v>
      </c>
      <c r="BP9" s="19"/>
      <c r="BQ9" s="19" t="s">
        <v>114</v>
      </c>
      <c r="BR9" s="19"/>
      <c r="BS9" s="19" t="s">
        <v>113</v>
      </c>
      <c r="BT9" s="19"/>
      <c r="BU9" s="18"/>
    </row>
    <row r="10" spans="1:73" ht="16.5" x14ac:dyDescent="0.3">
      <c r="A10" s="6">
        <f t="shared" ref="A10:A29" si="0">ROW()-9</f>
        <v>1</v>
      </c>
      <c r="B10" s="6">
        <v>76</v>
      </c>
      <c r="C10" s="7" t="s">
        <v>136</v>
      </c>
      <c r="D10" s="7" t="s">
        <v>10</v>
      </c>
      <c r="E10" s="6">
        <f t="shared" ref="E10:E29" si="1">IFERROR(SUM(P10,AA10,AN10,AY10,BJ10,BU10),0)</f>
        <v>331</v>
      </c>
      <c r="F10" s="6">
        <v>7</v>
      </c>
      <c r="G10" s="6" cm="1">
        <f t="array" ref="G10">_xlfn.XLOOKUP(F10,TB[[#All],[POS]],TB[[#All],[PUNTOS]])</f>
        <v>9</v>
      </c>
      <c r="H10" s="6">
        <v>2</v>
      </c>
      <c r="I10" s="6" cm="1">
        <f t="array" ref="I10">_xlfn.XLOOKUP(H10,TB[[#All],[POS]],TB[[#All],[PUNTOS]])</f>
        <v>18</v>
      </c>
      <c r="J10" s="6">
        <v>3</v>
      </c>
      <c r="K10" s="6" cm="1">
        <f t="array" ref="K10">_xlfn.XLOOKUP(J10,TB[[#All],[POS]],TB[[#All],[PUNTOS]])</f>
        <v>16</v>
      </c>
      <c r="L10" s="6">
        <v>1</v>
      </c>
      <c r="M10" s="6" cm="1">
        <f t="array" ref="M10">_xlfn.XLOOKUP(L10,TB[[#All],[POS]],TB[[#All],[PUNTOS]])</f>
        <v>20</v>
      </c>
      <c r="N10" s="6">
        <v>1</v>
      </c>
      <c r="O10" s="6" cm="1">
        <f t="array" ref="O10">_xlfn.XLOOKUP(N10,TB[[#All],[POS]],TB[[#All],[PUNTOS]])</f>
        <v>20</v>
      </c>
      <c r="P10" s="9">
        <f t="shared" ref="P10:P29" si="2">G10+I10+K10+M10+O10</f>
        <v>83</v>
      </c>
      <c r="Q10" s="6">
        <v>5</v>
      </c>
      <c r="R10" s="6" cm="1">
        <f t="array" ref="R10">_xlfn.XLOOKUP(Q10,TB[[#All],[POS]],TB[[#All],[PUNTOS]])</f>
        <v>12</v>
      </c>
      <c r="S10" s="6">
        <v>10</v>
      </c>
      <c r="T10" s="6" cm="1">
        <f t="array" ref="T10">_xlfn.XLOOKUP(S10,TB[[#All],[POS]],TB[[#All],[PUNTOS]])</f>
        <v>6</v>
      </c>
      <c r="U10" s="6">
        <v>4</v>
      </c>
      <c r="V10" s="6" cm="1">
        <f t="array" ref="V10">_xlfn.XLOOKUP(U10,TB[[#All],[POS]],TB[[#All],[PUNTOS]])</f>
        <v>14</v>
      </c>
      <c r="W10" s="6">
        <v>3</v>
      </c>
      <c r="X10" s="6" cm="1">
        <f t="array" ref="X10">_xlfn.XLOOKUP(W10,TB[[#All],[POS]],TB[[#All],[PUNTOS]])</f>
        <v>16</v>
      </c>
      <c r="Y10" s="6">
        <v>4</v>
      </c>
      <c r="Z10" s="6" cm="1">
        <f t="array" ref="Z10">_xlfn.XLOOKUP(Y10,TB[[#All],[POS]],TB[[#All],[PUNTOS]])</f>
        <v>14</v>
      </c>
      <c r="AA10" s="9">
        <f t="shared" ref="AA10:AA29" si="3">R10+T10+V10+X10+Z10</f>
        <v>62</v>
      </c>
      <c r="AB10" s="6">
        <v>3</v>
      </c>
      <c r="AC10" s="6" cm="1">
        <f t="array" ref="AC10">_xlfn.XLOOKUP(AB10,TB[[#All],[POS]],TB[[#All],[PUNTOS]])</f>
        <v>16</v>
      </c>
      <c r="AD10" s="6">
        <v>3</v>
      </c>
      <c r="AE10" s="6" cm="1">
        <f t="array" ref="AE10">_xlfn.XLOOKUP(AD10,TB[[#All],[POS]],TB[[#All],[PUNTOS]])</f>
        <v>16</v>
      </c>
      <c r="AF10" s="6">
        <v>1</v>
      </c>
      <c r="AG10" s="6" cm="1">
        <f t="array" ref="AG10">_xlfn.XLOOKUP(AF10,TB[[#All],[POS]],TB[[#All],[PUNTOS]])</f>
        <v>20</v>
      </c>
      <c r="AH10" s="6">
        <v>2</v>
      </c>
      <c r="AI10" s="6" cm="1">
        <f t="array" ref="AI10">_xlfn.XLOOKUP(AH10,TB[[#All],[POS]],TB[[#All],[PUNTOS]])</f>
        <v>18</v>
      </c>
      <c r="AJ10" s="6">
        <v>1</v>
      </c>
      <c r="AK10" s="6" cm="1">
        <f t="array" ref="AK10">_xlfn.XLOOKUP(AJ10,TB[[#All],[POS]],TB[[#All],[PUNTOS]])</f>
        <v>20</v>
      </c>
      <c r="AL10" s="6">
        <v>2</v>
      </c>
      <c r="AM10" s="6" cm="1">
        <f t="array" ref="AM10">_xlfn.XLOOKUP(AL10,TB[[#All],[POS]],TB[[#All],[PUNTOS]])</f>
        <v>18</v>
      </c>
      <c r="AN10" s="9">
        <f t="shared" ref="AN10:AN29" si="4">(AC10+AE10+AG10+AI10+AK10+AM10)</f>
        <v>108</v>
      </c>
      <c r="AO10" s="6">
        <v>2</v>
      </c>
      <c r="AP10" s="6" cm="1">
        <f t="array" ref="AP10">_xlfn.XLOOKUP(AO10,TB[[#All],[POS]],TB[[#All],[PUNTOS]])</f>
        <v>18</v>
      </c>
      <c r="AQ10" s="6">
        <v>10</v>
      </c>
      <c r="AR10" s="6" cm="1">
        <f t="array" ref="AR10">_xlfn.XLOOKUP(AQ10,TB[[#All],[POS]],TB[[#All],[PUNTOS]])</f>
        <v>6</v>
      </c>
      <c r="AS10" s="6">
        <v>1</v>
      </c>
      <c r="AT10" s="6" cm="1">
        <f t="array" ref="AT10">_xlfn.XLOOKUP(AS10,TB[[#All],[POS]],TB[[#All],[PUNTOS]])</f>
        <v>20</v>
      </c>
      <c r="AU10" s="6">
        <v>3</v>
      </c>
      <c r="AV10" s="6" cm="1">
        <f t="array" ref="AV10">_xlfn.XLOOKUP(AU10,TB[[#All],[POS]],TB[[#All],[PUNTOS]])</f>
        <v>16</v>
      </c>
      <c r="AW10" s="6">
        <v>2</v>
      </c>
      <c r="AX10" s="6" cm="1">
        <f t="array" ref="AX10">_xlfn.XLOOKUP(AW10,TB[[#All],[POS]],TB[[#All],[PUNTOS]])</f>
        <v>18</v>
      </c>
      <c r="AY10" s="9">
        <f t="shared" ref="AY10:AY29" si="5">+AP10+AR10+AT10+AV10+AX10</f>
        <v>78</v>
      </c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9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9"/>
    </row>
    <row r="11" spans="1:73" ht="16.5" x14ac:dyDescent="0.3">
      <c r="A11" s="6">
        <f t="shared" si="0"/>
        <v>2</v>
      </c>
      <c r="B11" s="6">
        <v>100</v>
      </c>
      <c r="C11" s="7" t="s">
        <v>137</v>
      </c>
      <c r="D11" s="7" t="s">
        <v>26</v>
      </c>
      <c r="E11" s="6">
        <f t="shared" si="1"/>
        <v>282</v>
      </c>
      <c r="F11" s="6">
        <v>4</v>
      </c>
      <c r="G11" s="6" cm="1">
        <f t="array" ref="G11">_xlfn.XLOOKUP(F11,TB[[#All],[POS]],TB[[#All],[PUNTOS]])</f>
        <v>14</v>
      </c>
      <c r="H11" s="6">
        <v>9</v>
      </c>
      <c r="I11" s="6" cm="1">
        <f t="array" ref="I11">_xlfn.XLOOKUP(H11,TB[[#All],[POS]],TB[[#All],[PUNTOS]])</f>
        <v>7</v>
      </c>
      <c r="J11" s="6">
        <v>1</v>
      </c>
      <c r="K11" s="6" cm="1">
        <f t="array" ref="K11">_xlfn.XLOOKUP(J11,TB[[#All],[POS]],TB[[#All],[PUNTOS]])</f>
        <v>20</v>
      </c>
      <c r="L11" s="6">
        <v>12</v>
      </c>
      <c r="M11" s="6" cm="1">
        <f t="array" ref="M11">_xlfn.XLOOKUP(L11,TB[[#All],[POS]],TB[[#All],[PUNTOS]])</f>
        <v>4</v>
      </c>
      <c r="N11" s="6">
        <v>3</v>
      </c>
      <c r="O11" s="6" cm="1">
        <f t="array" ref="O11">_xlfn.XLOOKUP(N11,TB[[#All],[POS]],TB[[#All],[PUNTOS]])</f>
        <v>16</v>
      </c>
      <c r="P11" s="9">
        <f t="shared" si="2"/>
        <v>61</v>
      </c>
      <c r="Q11" s="6">
        <v>4</v>
      </c>
      <c r="R11" s="6" cm="1">
        <f t="array" ref="R11">_xlfn.XLOOKUP(Q11,TB[[#All],[POS]],TB[[#All],[PUNTOS]])</f>
        <v>14</v>
      </c>
      <c r="S11" s="6">
        <v>11</v>
      </c>
      <c r="T11" s="6" cm="1">
        <f t="array" ref="T11">_xlfn.XLOOKUP(S11,TB[[#All],[POS]],TB[[#All],[PUNTOS]])</f>
        <v>5</v>
      </c>
      <c r="U11" s="6">
        <v>1</v>
      </c>
      <c r="V11" s="6" cm="1">
        <f t="array" ref="V11">_xlfn.XLOOKUP(U11,TB[[#All],[POS]],TB[[#All],[PUNTOS]])</f>
        <v>20</v>
      </c>
      <c r="W11" s="6">
        <v>8</v>
      </c>
      <c r="X11" s="6" cm="1">
        <f t="array" ref="X11">_xlfn.XLOOKUP(W11,TB[[#All],[POS]],TB[[#All],[PUNTOS]])</f>
        <v>8</v>
      </c>
      <c r="Y11" s="6">
        <v>5</v>
      </c>
      <c r="Z11" s="6" cm="1">
        <f t="array" ref="Z11">_xlfn.XLOOKUP(Y11,TB[[#All],[POS]],TB[[#All],[PUNTOS]])</f>
        <v>12</v>
      </c>
      <c r="AA11" s="9">
        <f t="shared" si="3"/>
        <v>59</v>
      </c>
      <c r="AB11" s="6">
        <v>2</v>
      </c>
      <c r="AC11" s="6" cm="1">
        <f t="array" ref="AC11">_xlfn.XLOOKUP(AB11,TB[[#All],[POS]],TB[[#All],[PUNTOS]])</f>
        <v>18</v>
      </c>
      <c r="AD11" s="6">
        <v>1</v>
      </c>
      <c r="AE11" s="6" cm="1">
        <f t="array" ref="AE11">_xlfn.XLOOKUP(AD11,TB[[#All],[POS]],TB[[#All],[PUNTOS]])</f>
        <v>20</v>
      </c>
      <c r="AF11" s="6">
        <v>2</v>
      </c>
      <c r="AG11" s="6" cm="1">
        <f t="array" ref="AG11">_xlfn.XLOOKUP(AF11,TB[[#All],[POS]],TB[[#All],[PUNTOS]])</f>
        <v>18</v>
      </c>
      <c r="AH11" s="6">
        <v>4</v>
      </c>
      <c r="AI11" s="6" cm="1">
        <f t="array" ref="AI11">_xlfn.XLOOKUP(AH11,TB[[#All],[POS]],TB[[#All],[PUNTOS]])</f>
        <v>14</v>
      </c>
      <c r="AJ11" s="6">
        <v>7</v>
      </c>
      <c r="AK11" s="6" cm="1">
        <f t="array" ref="AK11">_xlfn.XLOOKUP(AJ11,TB[[#All],[POS]],TB[[#All],[PUNTOS]])</f>
        <v>9</v>
      </c>
      <c r="AL11" s="6">
        <v>8</v>
      </c>
      <c r="AM11" s="6" cm="1">
        <f t="array" ref="AM11">_xlfn.XLOOKUP(AL11,TB[[#All],[POS]],TB[[#All],[PUNTOS]])</f>
        <v>8</v>
      </c>
      <c r="AN11" s="9">
        <f t="shared" si="4"/>
        <v>87</v>
      </c>
      <c r="AO11" s="6">
        <v>1</v>
      </c>
      <c r="AP11" s="6" cm="1">
        <f t="array" ref="AP11">_xlfn.XLOOKUP(AO11,TB[[#All],[POS]],TB[[#All],[PUNTOS]])</f>
        <v>20</v>
      </c>
      <c r="AQ11" s="6">
        <v>2</v>
      </c>
      <c r="AR11" s="6" cm="1">
        <f t="array" ref="AR11">_xlfn.XLOOKUP(AQ11,TB[[#All],[POS]],TB[[#All],[PUNTOS]])</f>
        <v>18</v>
      </c>
      <c r="AS11" s="6">
        <v>6</v>
      </c>
      <c r="AT11" s="6" cm="1">
        <f t="array" ref="AT11">_xlfn.XLOOKUP(AS11,TB[[#All],[POS]],TB[[#All],[PUNTOS]])</f>
        <v>10</v>
      </c>
      <c r="AU11" s="6">
        <v>2</v>
      </c>
      <c r="AV11" s="6" cm="1">
        <f t="array" ref="AV11">_xlfn.XLOOKUP(AU11,TB[[#All],[POS]],TB[[#All],[PUNTOS]])</f>
        <v>18</v>
      </c>
      <c r="AW11" s="6">
        <v>7</v>
      </c>
      <c r="AX11" s="6" cm="1">
        <f t="array" ref="AX11">_xlfn.XLOOKUP(AW11,TB[[#All],[POS]],TB[[#All],[PUNTOS]])</f>
        <v>9</v>
      </c>
      <c r="AY11" s="9">
        <f t="shared" si="5"/>
        <v>75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9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9"/>
    </row>
    <row r="12" spans="1:73" ht="16.5" x14ac:dyDescent="0.3">
      <c r="A12" s="6">
        <f t="shared" si="0"/>
        <v>3</v>
      </c>
      <c r="B12" s="6">
        <v>1</v>
      </c>
      <c r="C12" s="7" t="s">
        <v>138</v>
      </c>
      <c r="D12" s="7" t="s">
        <v>8</v>
      </c>
      <c r="E12" s="6">
        <f t="shared" si="1"/>
        <v>246</v>
      </c>
      <c r="F12" s="6">
        <v>3</v>
      </c>
      <c r="G12" s="6" cm="1">
        <f t="array" ref="G12">_xlfn.XLOOKUP(F12,TB[[#All],[POS]],TB[[#All],[PUNTOS]])</f>
        <v>16</v>
      </c>
      <c r="H12" s="6">
        <v>7</v>
      </c>
      <c r="I12" s="6" cm="1">
        <f t="array" ref="I12">_xlfn.XLOOKUP(H12,TB[[#All],[POS]],TB[[#All],[PUNTOS]])</f>
        <v>9</v>
      </c>
      <c r="J12" s="6">
        <v>2</v>
      </c>
      <c r="K12" s="6" cm="1">
        <f t="array" ref="K12">_xlfn.XLOOKUP(J12,TB[[#All],[POS]],TB[[#All],[PUNTOS]])</f>
        <v>18</v>
      </c>
      <c r="L12" s="6">
        <v>8</v>
      </c>
      <c r="M12" s="6" cm="1">
        <f t="array" ref="M12">_xlfn.XLOOKUP(L12,TB[[#All],[POS]],TB[[#All],[PUNTOS]])</f>
        <v>8</v>
      </c>
      <c r="N12" s="6">
        <v>9</v>
      </c>
      <c r="O12" s="6" cm="1">
        <f t="array" ref="O12">_xlfn.XLOOKUP(N12,TB[[#All],[POS]],TB[[#All],[PUNTOS]])</f>
        <v>7</v>
      </c>
      <c r="P12" s="9">
        <f t="shared" si="2"/>
        <v>58</v>
      </c>
      <c r="Q12" s="6">
        <v>9</v>
      </c>
      <c r="R12" s="6" cm="1">
        <f t="array" ref="R12">_xlfn.XLOOKUP(Q12,TB[[#All],[POS]],TB[[#All],[PUNTOS]])</f>
        <v>7</v>
      </c>
      <c r="S12" s="6">
        <v>4</v>
      </c>
      <c r="T12" s="6" cm="1">
        <f t="array" ref="T12">_xlfn.XLOOKUP(S12,TB[[#All],[POS]],TB[[#All],[PUNTOS]])</f>
        <v>14</v>
      </c>
      <c r="U12" s="6">
        <v>3</v>
      </c>
      <c r="V12" s="6" cm="1">
        <f t="array" ref="V12">_xlfn.XLOOKUP(U12,TB[[#All],[POS]],TB[[#All],[PUNTOS]])</f>
        <v>16</v>
      </c>
      <c r="W12" s="6">
        <v>6</v>
      </c>
      <c r="X12" s="6" cm="1">
        <f t="array" ref="X12">_xlfn.XLOOKUP(W12,TB[[#All],[POS]],TB[[#All],[PUNTOS]])</f>
        <v>10</v>
      </c>
      <c r="Y12" s="6">
        <v>3</v>
      </c>
      <c r="Z12" s="6" cm="1">
        <f t="array" ref="Z12">_xlfn.XLOOKUP(Y12,TB[[#All],[POS]],TB[[#All],[PUNTOS]])</f>
        <v>16</v>
      </c>
      <c r="AA12" s="9">
        <f t="shared" si="3"/>
        <v>63</v>
      </c>
      <c r="AB12" s="6">
        <v>6</v>
      </c>
      <c r="AC12" s="6" cm="1">
        <f t="array" ref="AC12">_xlfn.XLOOKUP(AB12,TB[[#All],[POS]],TB[[#All],[PUNTOS]])</f>
        <v>10</v>
      </c>
      <c r="AD12" s="6">
        <v>4</v>
      </c>
      <c r="AE12" s="6" cm="1">
        <f t="array" ref="AE12">_xlfn.XLOOKUP(AD12,TB[[#All],[POS]],TB[[#All],[PUNTOS]])</f>
        <v>14</v>
      </c>
      <c r="AF12" s="6">
        <v>3</v>
      </c>
      <c r="AG12" s="6" cm="1">
        <f t="array" ref="AG12">_xlfn.XLOOKUP(AF12,TB[[#All],[POS]],TB[[#All],[PUNTOS]])</f>
        <v>16</v>
      </c>
      <c r="AH12" s="6">
        <v>7</v>
      </c>
      <c r="AI12" s="6" cm="1">
        <f t="array" ref="AI12">_xlfn.XLOOKUP(AH12,TB[[#All],[POS]],TB[[#All],[PUNTOS]])</f>
        <v>9</v>
      </c>
      <c r="AJ12" s="6">
        <v>6</v>
      </c>
      <c r="AK12" s="6" cm="1">
        <f t="array" ref="AK12">_xlfn.XLOOKUP(AJ12,TB[[#All],[POS]],TB[[#All],[PUNTOS]])</f>
        <v>10</v>
      </c>
      <c r="AL12" s="6">
        <v>5</v>
      </c>
      <c r="AM12" s="6" cm="1">
        <f t="array" ref="AM12">_xlfn.XLOOKUP(AL12,TB[[#All],[POS]],TB[[#All],[PUNTOS]])</f>
        <v>12</v>
      </c>
      <c r="AN12" s="9">
        <f t="shared" si="4"/>
        <v>71</v>
      </c>
      <c r="AO12" s="6">
        <v>5</v>
      </c>
      <c r="AP12" s="6" cm="1">
        <f t="array" ref="AP12">_xlfn.XLOOKUP(AO12,TB[[#All],[POS]],TB[[#All],[PUNTOS]])</f>
        <v>12</v>
      </c>
      <c r="AQ12" s="6">
        <v>4</v>
      </c>
      <c r="AR12" s="6" cm="1">
        <f t="array" ref="AR12">_xlfn.XLOOKUP(AQ12,TB[[#All],[POS]],TB[[#All],[PUNTOS]])</f>
        <v>14</v>
      </c>
      <c r="AS12" s="6">
        <v>7</v>
      </c>
      <c r="AT12" s="6" cm="1">
        <f t="array" ref="AT12">_xlfn.XLOOKUP(AS12,TB[[#All],[POS]],TB[[#All],[PUNTOS]])</f>
        <v>9</v>
      </c>
      <c r="AU12" s="6">
        <v>5</v>
      </c>
      <c r="AV12" s="6" cm="1">
        <f t="array" ref="AV12">_xlfn.XLOOKUP(AU12,TB[[#All],[POS]],TB[[#All],[PUNTOS]])</f>
        <v>12</v>
      </c>
      <c r="AW12" s="6">
        <v>9</v>
      </c>
      <c r="AX12" s="6" cm="1">
        <f t="array" ref="AX12">_xlfn.XLOOKUP(AW12,TB[[#All],[POS]],TB[[#All],[PUNTOS]])</f>
        <v>7</v>
      </c>
      <c r="AY12" s="9">
        <f t="shared" si="5"/>
        <v>54</v>
      </c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9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9"/>
    </row>
    <row r="13" spans="1:73" ht="16.5" x14ac:dyDescent="0.3">
      <c r="A13" s="6">
        <f t="shared" si="0"/>
        <v>4</v>
      </c>
      <c r="B13" s="6">
        <v>42</v>
      </c>
      <c r="C13" s="7" t="s">
        <v>139</v>
      </c>
      <c r="D13" s="7" t="s">
        <v>9</v>
      </c>
      <c r="E13" s="6">
        <f t="shared" si="1"/>
        <v>224</v>
      </c>
      <c r="F13" s="6">
        <v>5</v>
      </c>
      <c r="G13" s="6" cm="1">
        <f t="array" ref="G13">_xlfn.XLOOKUP(F13,TB[[#All],[POS]],TB[[#All],[PUNTOS]])</f>
        <v>12</v>
      </c>
      <c r="H13" s="6">
        <v>3</v>
      </c>
      <c r="I13" s="6" cm="1">
        <f t="array" ref="I13">_xlfn.XLOOKUP(H13,TB[[#All],[POS]],TB[[#All],[PUNTOS]])</f>
        <v>16</v>
      </c>
      <c r="J13" s="6">
        <v>4</v>
      </c>
      <c r="K13" s="6" cm="1">
        <f t="array" ref="K13">_xlfn.XLOOKUP(J13,TB[[#All],[POS]],TB[[#All],[PUNTOS]])</f>
        <v>14</v>
      </c>
      <c r="L13" s="6">
        <v>2</v>
      </c>
      <c r="M13" s="6" cm="1">
        <f t="array" ref="M13">_xlfn.XLOOKUP(L13,TB[[#All],[POS]],TB[[#All],[PUNTOS]])</f>
        <v>18</v>
      </c>
      <c r="N13" s="6">
        <v>2</v>
      </c>
      <c r="O13" s="6" cm="1">
        <f t="array" ref="O13">_xlfn.XLOOKUP(N13,TB[[#All],[POS]],TB[[#All],[PUNTOS]])</f>
        <v>18</v>
      </c>
      <c r="P13" s="9">
        <f t="shared" si="2"/>
        <v>78</v>
      </c>
      <c r="Q13" s="6">
        <v>6</v>
      </c>
      <c r="R13" s="6" cm="1">
        <f t="array" ref="R13">_xlfn.XLOOKUP(Q13,TB[[#All],[POS]],TB[[#All],[PUNTOS]])</f>
        <v>10</v>
      </c>
      <c r="S13" s="6">
        <v>9</v>
      </c>
      <c r="T13" s="6" cm="1">
        <f t="array" ref="T13">_xlfn.XLOOKUP(S13,TB[[#All],[POS]],TB[[#All],[PUNTOS]])</f>
        <v>7</v>
      </c>
      <c r="U13" s="6">
        <v>6</v>
      </c>
      <c r="V13" s="6" cm="1">
        <f t="array" ref="V13">_xlfn.XLOOKUP(U13,TB[[#All],[POS]],TB[[#All],[PUNTOS]])</f>
        <v>10</v>
      </c>
      <c r="W13" s="6">
        <v>2</v>
      </c>
      <c r="X13" s="6" cm="1">
        <f t="array" ref="X13">_xlfn.XLOOKUP(W13,TB[[#All],[POS]],TB[[#All],[PUNTOS]])</f>
        <v>18</v>
      </c>
      <c r="Y13" s="6">
        <v>6</v>
      </c>
      <c r="Z13" s="6" cm="1">
        <f t="array" ref="Z13">_xlfn.XLOOKUP(Y13,TB[[#All],[POS]],TB[[#All],[PUNTOS]])</f>
        <v>10</v>
      </c>
      <c r="AA13" s="9">
        <f t="shared" si="3"/>
        <v>55</v>
      </c>
      <c r="AB13" s="6">
        <v>7</v>
      </c>
      <c r="AC13" s="6" cm="1">
        <f t="array" ref="AC13">_xlfn.XLOOKUP(AB13,TB[[#All],[POS]],TB[[#All],[PUNTOS]])</f>
        <v>9</v>
      </c>
      <c r="AD13" s="6">
        <v>5</v>
      </c>
      <c r="AE13" s="6" cm="1">
        <f t="array" ref="AE13">_xlfn.XLOOKUP(AD13,TB[[#All],[POS]],TB[[#All],[PUNTOS]])</f>
        <v>12</v>
      </c>
      <c r="AF13" s="6">
        <v>6</v>
      </c>
      <c r="AG13" s="6" cm="1">
        <f t="array" ref="AG13">_xlfn.XLOOKUP(AF13,TB[[#All],[POS]],TB[[#All],[PUNTOS]])</f>
        <v>10</v>
      </c>
      <c r="AH13" s="6">
        <v>3</v>
      </c>
      <c r="AI13" s="6" cm="1">
        <f t="array" ref="AI13">_xlfn.XLOOKUP(AH13,TB[[#All],[POS]],TB[[#All],[PUNTOS]])</f>
        <v>16</v>
      </c>
      <c r="AJ13" s="6">
        <v>4</v>
      </c>
      <c r="AK13" s="6" cm="1">
        <f t="array" ref="AK13">_xlfn.XLOOKUP(AJ13,TB[[#All],[POS]],TB[[#All],[PUNTOS]])</f>
        <v>14</v>
      </c>
      <c r="AL13" s="6">
        <v>3</v>
      </c>
      <c r="AM13" s="6" cm="1">
        <f t="array" ref="AM13">_xlfn.XLOOKUP(AL13,TB[[#All],[POS]],TB[[#All],[PUNTOS]])</f>
        <v>16</v>
      </c>
      <c r="AN13" s="9">
        <f t="shared" si="4"/>
        <v>77</v>
      </c>
      <c r="AO13" s="8"/>
      <c r="AP13" s="8"/>
      <c r="AQ13" s="8"/>
      <c r="AR13" s="8"/>
      <c r="AS13" s="6">
        <v>8</v>
      </c>
      <c r="AT13" s="6" cm="1">
        <f t="array" ref="AT13">_xlfn.XLOOKUP(AS13,TB[[#All],[POS]],TB[[#All],[PUNTOS]])</f>
        <v>8</v>
      </c>
      <c r="AU13" s="8"/>
      <c r="AV13" s="8"/>
      <c r="AW13" s="6">
        <v>10</v>
      </c>
      <c r="AX13" s="6" cm="1">
        <f t="array" ref="AX13">_xlfn.XLOOKUP(AW13,TB[[#All],[POS]],TB[[#All],[PUNTOS]])</f>
        <v>6</v>
      </c>
      <c r="AY13" s="9">
        <f t="shared" si="5"/>
        <v>14</v>
      </c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9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9"/>
    </row>
    <row r="14" spans="1:73" ht="16.5" x14ac:dyDescent="0.3">
      <c r="A14" s="6">
        <f t="shared" si="0"/>
        <v>5</v>
      </c>
      <c r="B14" s="6">
        <v>75</v>
      </c>
      <c r="C14" s="7" t="s">
        <v>140</v>
      </c>
      <c r="D14" s="7" t="s">
        <v>10</v>
      </c>
      <c r="E14" s="6">
        <f t="shared" si="1"/>
        <v>211</v>
      </c>
      <c r="F14" s="6">
        <v>1</v>
      </c>
      <c r="G14" s="6" cm="1">
        <f t="array" ref="G14">_xlfn.XLOOKUP(F14,TB[[#All],[POS]],TB[[#All],[PUNTOS]])</f>
        <v>20</v>
      </c>
      <c r="H14" s="6">
        <v>1</v>
      </c>
      <c r="I14" s="6" cm="1">
        <f t="array" ref="I14">_xlfn.XLOOKUP(H14,TB[[#All],[POS]],TB[[#All],[PUNTOS]])</f>
        <v>20</v>
      </c>
      <c r="J14" s="6">
        <v>5</v>
      </c>
      <c r="K14" s="6" cm="1">
        <f t="array" ref="K14">_xlfn.XLOOKUP(J14,TB[[#All],[POS]],TB[[#All],[PUNTOS]])</f>
        <v>12</v>
      </c>
      <c r="L14" s="6">
        <v>13</v>
      </c>
      <c r="M14" s="6" cm="1">
        <f t="array" ref="M14">_xlfn.XLOOKUP(L14,TB[[#All],[POS]],TB[[#All],[PUNTOS]])</f>
        <v>3</v>
      </c>
      <c r="N14" s="6">
        <v>12</v>
      </c>
      <c r="O14" s="6" cm="1">
        <f t="array" ref="O14">_xlfn.XLOOKUP(N14,TB[[#All],[POS]],TB[[#All],[PUNTOS]])</f>
        <v>4</v>
      </c>
      <c r="P14" s="9">
        <f t="shared" si="2"/>
        <v>59</v>
      </c>
      <c r="Q14" s="6">
        <v>2</v>
      </c>
      <c r="R14" s="6" cm="1">
        <f t="array" ref="R14">_xlfn.XLOOKUP(Q14,TB[[#All],[POS]],TB[[#All],[PUNTOS]])</f>
        <v>18</v>
      </c>
      <c r="S14" s="6">
        <v>3</v>
      </c>
      <c r="T14" s="6" cm="1">
        <f t="array" ref="T14">_xlfn.XLOOKUP(S14,TB[[#All],[POS]],TB[[#All],[PUNTOS]])</f>
        <v>16</v>
      </c>
      <c r="U14" s="6">
        <v>7</v>
      </c>
      <c r="V14" s="6" cm="1">
        <f t="array" ref="V14">_xlfn.XLOOKUP(U14,TB[[#All],[POS]],TB[[#All],[PUNTOS]])</f>
        <v>9</v>
      </c>
      <c r="W14" s="6">
        <v>9</v>
      </c>
      <c r="X14" s="6" cm="1">
        <f t="array" ref="X14">_xlfn.XLOOKUP(W14,TB[[#All],[POS]],TB[[#All],[PUNTOS]])</f>
        <v>7</v>
      </c>
      <c r="Y14" s="6">
        <v>10</v>
      </c>
      <c r="Z14" s="6" cm="1">
        <f t="array" ref="Z14">_xlfn.XLOOKUP(Y14,TB[[#All],[POS]],TB[[#All],[PUNTOS]])</f>
        <v>6</v>
      </c>
      <c r="AA14" s="9">
        <f t="shared" si="3"/>
        <v>56</v>
      </c>
      <c r="AB14" s="6">
        <v>4</v>
      </c>
      <c r="AC14" s="6" cm="1">
        <f t="array" ref="AC14">_xlfn.XLOOKUP(AB14,TB[[#All],[POS]],TB[[#All],[PUNTOS]])</f>
        <v>14</v>
      </c>
      <c r="AD14" s="6">
        <v>6</v>
      </c>
      <c r="AE14" s="6" cm="1">
        <f t="array" ref="AE14">_xlfn.XLOOKUP(AD14,TB[[#All],[POS]],TB[[#All],[PUNTOS]])</f>
        <v>10</v>
      </c>
      <c r="AF14" s="6">
        <v>4</v>
      </c>
      <c r="AG14" s="6" cm="1">
        <f t="array" ref="AG14">_xlfn.XLOOKUP(AF14,TB[[#All],[POS]],TB[[#All],[PUNTOS]])</f>
        <v>14</v>
      </c>
      <c r="AH14" s="6">
        <v>11</v>
      </c>
      <c r="AI14" s="6" cm="1">
        <f t="array" ref="AI14">_xlfn.XLOOKUP(AH14,TB[[#All],[POS]],TB[[#All],[PUNTOS]])</f>
        <v>5</v>
      </c>
      <c r="AJ14" s="6">
        <v>12</v>
      </c>
      <c r="AK14" s="6" cm="1">
        <f t="array" ref="AK14">_xlfn.XLOOKUP(AJ14,TB[[#All],[POS]],TB[[#All],[PUNTOS]])</f>
        <v>4</v>
      </c>
      <c r="AL14" s="6">
        <v>10</v>
      </c>
      <c r="AM14" s="6" cm="1">
        <f t="array" ref="AM14">_xlfn.XLOOKUP(AL14,TB[[#All],[POS]],TB[[#All],[PUNTOS]])</f>
        <v>6</v>
      </c>
      <c r="AN14" s="9">
        <f t="shared" si="4"/>
        <v>53</v>
      </c>
      <c r="AO14" s="6">
        <v>11</v>
      </c>
      <c r="AP14" s="6" cm="1">
        <f t="array" ref="AP14">_xlfn.XLOOKUP(AO14,TB[[#All],[POS]],TB[[#All],[PUNTOS]])</f>
        <v>5</v>
      </c>
      <c r="AQ14" s="6">
        <v>3</v>
      </c>
      <c r="AR14" s="6" cm="1">
        <f t="array" ref="AR14">_xlfn.XLOOKUP(AQ14,TB[[#All],[POS]],TB[[#All],[PUNTOS]])</f>
        <v>16</v>
      </c>
      <c r="AS14" s="6">
        <v>5</v>
      </c>
      <c r="AT14" s="6" cm="1">
        <f t="array" ref="AT14">_xlfn.XLOOKUP(AS14,TB[[#All],[POS]],TB[[#All],[PUNTOS]])</f>
        <v>12</v>
      </c>
      <c r="AU14" s="6">
        <v>10</v>
      </c>
      <c r="AV14" s="6" cm="1">
        <f t="array" ref="AV14">_xlfn.XLOOKUP(AU14,TB[[#All],[POS]],TB[[#All],[PUNTOS]])</f>
        <v>6</v>
      </c>
      <c r="AW14" s="6">
        <v>12</v>
      </c>
      <c r="AX14" s="6" cm="1">
        <f t="array" ref="AX14">_xlfn.XLOOKUP(AW14,TB[[#All],[POS]],TB[[#All],[PUNTOS]])</f>
        <v>4</v>
      </c>
      <c r="AY14" s="9">
        <f t="shared" si="5"/>
        <v>43</v>
      </c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9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9"/>
    </row>
    <row r="15" spans="1:73" ht="16.5" x14ac:dyDescent="0.3">
      <c r="A15" s="6">
        <f t="shared" si="0"/>
        <v>6</v>
      </c>
      <c r="B15" s="6">
        <v>129</v>
      </c>
      <c r="C15" s="7" t="s">
        <v>141</v>
      </c>
      <c r="D15" s="7" t="s">
        <v>125</v>
      </c>
      <c r="E15" s="6">
        <f t="shared" si="1"/>
        <v>178</v>
      </c>
      <c r="F15" s="6">
        <v>2</v>
      </c>
      <c r="G15" s="6" cm="1">
        <f t="array" ref="G15">_xlfn.XLOOKUP(F15,TB[[#All],[POS]],TB[[#All],[PUNTOS]])</f>
        <v>18</v>
      </c>
      <c r="H15" s="6">
        <v>4</v>
      </c>
      <c r="I15" s="6" cm="1">
        <f t="array" ref="I15">_xlfn.XLOOKUP(H15,TB[[#All],[POS]],TB[[#All],[PUNTOS]])</f>
        <v>14</v>
      </c>
      <c r="J15" s="6">
        <v>7</v>
      </c>
      <c r="K15" s="6" cm="1">
        <f t="array" ref="K15">_xlfn.XLOOKUP(J15,TB[[#All],[POS]],TB[[#All],[PUNTOS]])</f>
        <v>9</v>
      </c>
      <c r="L15" s="6">
        <v>4</v>
      </c>
      <c r="M15" s="6" cm="1">
        <f t="array" ref="M15">_xlfn.XLOOKUP(L15,TB[[#All],[POS]],TB[[#All],[PUNTOS]])</f>
        <v>14</v>
      </c>
      <c r="N15" s="6">
        <v>4</v>
      </c>
      <c r="O15" s="6" cm="1">
        <f t="array" ref="O15">_xlfn.XLOOKUP(N15,TB[[#All],[POS]],TB[[#All],[PUNTOS]])</f>
        <v>14</v>
      </c>
      <c r="P15" s="9">
        <f t="shared" si="2"/>
        <v>69</v>
      </c>
      <c r="Q15" s="6">
        <v>7</v>
      </c>
      <c r="R15" s="6" cm="1">
        <f t="array" ref="R15">_xlfn.XLOOKUP(Q15,TB[[#All],[POS]],TB[[#All],[PUNTOS]])</f>
        <v>9</v>
      </c>
      <c r="S15" s="6">
        <v>2</v>
      </c>
      <c r="T15" s="6" cm="1">
        <f t="array" ref="T15">_xlfn.XLOOKUP(S15,TB[[#All],[POS]],TB[[#All],[PUNTOS]])</f>
        <v>18</v>
      </c>
      <c r="U15" s="6">
        <v>9</v>
      </c>
      <c r="V15" s="6" cm="1">
        <f t="array" ref="V15">_xlfn.XLOOKUP(U15,TB[[#All],[POS]],TB[[#All],[PUNTOS]])</f>
        <v>7</v>
      </c>
      <c r="W15" s="6">
        <v>5</v>
      </c>
      <c r="X15" s="6" cm="1">
        <f t="array" ref="X15">_xlfn.XLOOKUP(W15,TB[[#All],[POS]],TB[[#All],[PUNTOS]])</f>
        <v>12</v>
      </c>
      <c r="Y15" s="6">
        <v>14</v>
      </c>
      <c r="Z15" s="6" cm="1">
        <f t="array" ref="Z15">_xlfn.XLOOKUP(Y15,TB[[#All],[POS]],TB[[#All],[PUNTOS]])</f>
        <v>2</v>
      </c>
      <c r="AA15" s="9">
        <f t="shared" si="3"/>
        <v>48</v>
      </c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9">
        <f t="shared" si="4"/>
        <v>0</v>
      </c>
      <c r="AO15" s="6">
        <v>6</v>
      </c>
      <c r="AP15" s="6" cm="1">
        <f t="array" ref="AP15">_xlfn.XLOOKUP(AO15,TB[[#All],[POS]],TB[[#All],[PUNTOS]])</f>
        <v>10</v>
      </c>
      <c r="AQ15" s="6">
        <v>5</v>
      </c>
      <c r="AR15" s="6" cm="1">
        <f t="array" ref="AR15">_xlfn.XLOOKUP(AQ15,TB[[#All],[POS]],TB[[#All],[PUNTOS]])</f>
        <v>12</v>
      </c>
      <c r="AS15" s="6">
        <v>2</v>
      </c>
      <c r="AT15" s="6" cm="1">
        <f t="array" ref="AT15">_xlfn.XLOOKUP(AS15,TB[[#All],[POS]],TB[[#All],[PUNTOS]])</f>
        <v>18</v>
      </c>
      <c r="AU15" s="6">
        <v>11</v>
      </c>
      <c r="AV15" s="6" cm="1">
        <f t="array" ref="AV15">_xlfn.XLOOKUP(AU15,TB[[#All],[POS]],TB[[#All],[PUNTOS]])</f>
        <v>5</v>
      </c>
      <c r="AW15" s="6">
        <v>3</v>
      </c>
      <c r="AX15" s="6" cm="1">
        <f t="array" ref="AX15">_xlfn.XLOOKUP(AW15,TB[[#All],[POS]],TB[[#All],[PUNTOS]])</f>
        <v>16</v>
      </c>
      <c r="AY15" s="9">
        <f t="shared" si="5"/>
        <v>61</v>
      </c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9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9"/>
    </row>
    <row r="16" spans="1:73" ht="16.5" x14ac:dyDescent="0.3">
      <c r="A16" s="6">
        <f t="shared" si="0"/>
        <v>7</v>
      </c>
      <c r="B16" s="6">
        <v>62</v>
      </c>
      <c r="C16" s="7" t="s">
        <v>142</v>
      </c>
      <c r="D16" s="7" t="s">
        <v>22</v>
      </c>
      <c r="E16" s="6">
        <f t="shared" si="1"/>
        <v>139</v>
      </c>
      <c r="F16" s="6">
        <v>15</v>
      </c>
      <c r="G16" s="6" cm="1">
        <f t="array" ref="G16">_xlfn.XLOOKUP(F16,TB[[#All],[POS]],TB[[#All],[PUNTOS]])</f>
        <v>1</v>
      </c>
      <c r="H16" s="6">
        <v>12</v>
      </c>
      <c r="I16" s="6" cm="1">
        <f t="array" ref="I16">_xlfn.XLOOKUP(H16,TB[[#All],[POS]],TB[[#All],[PUNTOS]])</f>
        <v>4</v>
      </c>
      <c r="J16" s="6">
        <v>10</v>
      </c>
      <c r="K16" s="6" cm="1">
        <f t="array" ref="K16">_xlfn.XLOOKUP(J16,TB[[#All],[POS]],TB[[#All],[PUNTOS]])</f>
        <v>6</v>
      </c>
      <c r="L16" s="6">
        <v>5</v>
      </c>
      <c r="M16" s="6" cm="1">
        <f t="array" ref="M16">_xlfn.XLOOKUP(L16,TB[[#All],[POS]],TB[[#All],[PUNTOS]])</f>
        <v>12</v>
      </c>
      <c r="N16" s="6">
        <v>5</v>
      </c>
      <c r="O16" s="6" cm="1">
        <f t="array" ref="O16">_xlfn.XLOOKUP(N16,TB[[#All],[POS]],TB[[#All],[PUNTOS]])</f>
        <v>12</v>
      </c>
      <c r="P16" s="9">
        <f t="shared" si="2"/>
        <v>35</v>
      </c>
      <c r="Q16" s="6">
        <v>14</v>
      </c>
      <c r="R16" s="6" cm="1">
        <f t="array" ref="R16">_xlfn.XLOOKUP(Q16,TB[[#All],[POS]],TB[[#All],[PUNTOS]])</f>
        <v>2</v>
      </c>
      <c r="S16" s="6">
        <v>6</v>
      </c>
      <c r="T16" s="6" cm="1">
        <f t="array" ref="T16">_xlfn.XLOOKUP(S16,TB[[#All],[POS]],TB[[#All],[PUNTOS]])</f>
        <v>10</v>
      </c>
      <c r="U16" s="8"/>
      <c r="V16" s="8"/>
      <c r="W16" s="6">
        <v>10</v>
      </c>
      <c r="X16" s="6" cm="1">
        <f t="array" ref="X16">_xlfn.XLOOKUP(W16,TB[[#All],[POS]],TB[[#All],[PUNTOS]])</f>
        <v>6</v>
      </c>
      <c r="Y16" s="8"/>
      <c r="Z16" s="8"/>
      <c r="AA16" s="9">
        <f t="shared" si="3"/>
        <v>18</v>
      </c>
      <c r="AB16" s="6">
        <v>8</v>
      </c>
      <c r="AC16" s="6" cm="1">
        <f t="array" ref="AC16">_xlfn.XLOOKUP(AB16,TB[[#All],[POS]],TB[[#All],[PUNTOS]])</f>
        <v>8</v>
      </c>
      <c r="AD16" s="6">
        <v>10</v>
      </c>
      <c r="AE16" s="6" cm="1">
        <f t="array" ref="AE16">_xlfn.XLOOKUP(AD16,TB[[#All],[POS]],TB[[#All],[PUNTOS]])</f>
        <v>6</v>
      </c>
      <c r="AF16" s="6">
        <v>9</v>
      </c>
      <c r="AG16" s="6" cm="1">
        <f t="array" ref="AG16">_xlfn.XLOOKUP(AF16,TB[[#All],[POS]],TB[[#All],[PUNTOS]])</f>
        <v>7</v>
      </c>
      <c r="AH16" s="6">
        <v>8</v>
      </c>
      <c r="AI16" s="6" cm="1">
        <f t="array" ref="AI16">_xlfn.XLOOKUP(AH16,TB[[#All],[POS]],TB[[#All],[PUNTOS]])</f>
        <v>8</v>
      </c>
      <c r="AJ16" s="6">
        <v>8</v>
      </c>
      <c r="AK16" s="6" cm="1">
        <f t="array" ref="AK16">_xlfn.XLOOKUP(AJ16,TB[[#All],[POS]],TB[[#All],[PUNTOS]])</f>
        <v>8</v>
      </c>
      <c r="AL16" s="6">
        <v>7</v>
      </c>
      <c r="AM16" s="6" cm="1">
        <f t="array" ref="AM16">_xlfn.XLOOKUP(AL16,TB[[#All],[POS]],TB[[#All],[PUNTOS]])</f>
        <v>9</v>
      </c>
      <c r="AN16" s="9">
        <f t="shared" si="4"/>
        <v>46</v>
      </c>
      <c r="AO16" s="6">
        <v>9</v>
      </c>
      <c r="AP16" s="6" cm="1">
        <f t="array" ref="AP16">_xlfn.XLOOKUP(AO16,TB[[#All],[POS]],TB[[#All],[PUNTOS]])</f>
        <v>7</v>
      </c>
      <c r="AQ16" s="6">
        <v>7</v>
      </c>
      <c r="AR16" s="6" cm="1">
        <f t="array" ref="AR16">_xlfn.XLOOKUP(AQ16,TB[[#All],[POS]],TB[[#All],[PUNTOS]])</f>
        <v>9</v>
      </c>
      <c r="AS16" s="6">
        <v>12</v>
      </c>
      <c r="AT16" s="6" cm="1">
        <f t="array" ref="AT16">_xlfn.XLOOKUP(AS16,TB[[#All],[POS]],TB[[#All],[PUNTOS]])</f>
        <v>4</v>
      </c>
      <c r="AU16" s="6">
        <v>6</v>
      </c>
      <c r="AV16" s="6" cm="1">
        <f t="array" ref="AV16">_xlfn.XLOOKUP(AU16,TB[[#All],[POS]],TB[[#All],[PUNTOS]])</f>
        <v>10</v>
      </c>
      <c r="AW16" s="6">
        <v>6</v>
      </c>
      <c r="AX16" s="6" cm="1">
        <f t="array" ref="AX16">_xlfn.XLOOKUP(AW16,TB[[#All],[POS]],TB[[#All],[PUNTOS]])</f>
        <v>10</v>
      </c>
      <c r="AY16" s="9">
        <f t="shared" si="5"/>
        <v>40</v>
      </c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9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9"/>
    </row>
    <row r="17" spans="1:73" ht="16.5" x14ac:dyDescent="0.3">
      <c r="A17" s="6">
        <f t="shared" si="0"/>
        <v>8</v>
      </c>
      <c r="B17" s="6">
        <v>77</v>
      </c>
      <c r="C17" s="7" t="s">
        <v>143</v>
      </c>
      <c r="D17" s="7" t="s">
        <v>10</v>
      </c>
      <c r="E17" s="6">
        <f t="shared" si="1"/>
        <v>73</v>
      </c>
      <c r="F17" s="6">
        <v>12</v>
      </c>
      <c r="G17" s="6" cm="1">
        <f t="array" ref="G17">_xlfn.XLOOKUP(F17,TB[[#All],[POS]],TB[[#All],[PUNTOS]])</f>
        <v>4</v>
      </c>
      <c r="H17" s="6">
        <v>14</v>
      </c>
      <c r="I17" s="6" cm="1">
        <f t="array" ref="I17">_xlfn.XLOOKUP(H17,TB[[#All],[POS]],TB[[#All],[PUNTOS]])</f>
        <v>2</v>
      </c>
      <c r="J17" s="6">
        <v>12</v>
      </c>
      <c r="K17" s="6" cm="1">
        <f t="array" ref="K17">_xlfn.XLOOKUP(J17,TB[[#All],[POS]],TB[[#All],[PUNTOS]])</f>
        <v>4</v>
      </c>
      <c r="L17" s="6">
        <v>11</v>
      </c>
      <c r="M17" s="6" cm="1">
        <f t="array" ref="M17">_xlfn.XLOOKUP(L17,TB[[#All],[POS]],TB[[#All],[PUNTOS]])</f>
        <v>5</v>
      </c>
      <c r="N17" s="6">
        <v>6</v>
      </c>
      <c r="O17" s="6" cm="1">
        <f t="array" ref="O17">_xlfn.XLOOKUP(N17,TB[[#All],[POS]],TB[[#All],[PUNTOS]])</f>
        <v>10</v>
      </c>
      <c r="P17" s="9">
        <f t="shared" si="2"/>
        <v>25</v>
      </c>
      <c r="Q17" s="6">
        <v>8</v>
      </c>
      <c r="R17" s="6" cm="1">
        <f t="array" ref="R17">_xlfn.XLOOKUP(Q17,TB[[#All],[POS]],TB[[#All],[PUNTOS]])</f>
        <v>8</v>
      </c>
      <c r="S17" s="6">
        <v>12</v>
      </c>
      <c r="T17" s="6" cm="1">
        <f t="array" ref="T17">_xlfn.XLOOKUP(S17,TB[[#All],[POS]],TB[[#All],[PUNTOS]])</f>
        <v>4</v>
      </c>
      <c r="U17" s="6">
        <v>10</v>
      </c>
      <c r="V17" s="6" cm="1">
        <f t="array" ref="V17">_xlfn.XLOOKUP(U17,TB[[#All],[POS]],TB[[#All],[PUNTOS]])</f>
        <v>6</v>
      </c>
      <c r="W17" s="6">
        <v>11</v>
      </c>
      <c r="X17" s="6" cm="1">
        <f t="array" ref="X17">_xlfn.XLOOKUP(W17,TB[[#All],[POS]],TB[[#All],[PUNTOS]])</f>
        <v>5</v>
      </c>
      <c r="Y17" s="6">
        <v>9</v>
      </c>
      <c r="Z17" s="6" cm="1">
        <f t="array" ref="Z17">_xlfn.XLOOKUP(Y17,TB[[#All],[POS]],TB[[#All],[PUNTOS]])</f>
        <v>7</v>
      </c>
      <c r="AA17" s="9">
        <f t="shared" si="3"/>
        <v>30</v>
      </c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9">
        <f t="shared" si="4"/>
        <v>0</v>
      </c>
      <c r="AO17" s="6">
        <v>12</v>
      </c>
      <c r="AP17" s="6" cm="1">
        <f t="array" ref="AP17">_xlfn.XLOOKUP(AO17,TB[[#All],[POS]],TB[[#All],[PUNTOS]])</f>
        <v>4</v>
      </c>
      <c r="AQ17" s="6">
        <v>14</v>
      </c>
      <c r="AR17" s="6" cm="1">
        <f t="array" ref="AR17">_xlfn.XLOOKUP(AQ17,TB[[#All],[POS]],TB[[#All],[PUNTOS]])</f>
        <v>2</v>
      </c>
      <c r="AS17" s="6">
        <v>13</v>
      </c>
      <c r="AT17" s="6" cm="1">
        <f t="array" ref="AT17">_xlfn.XLOOKUP(AS17,TB[[#All],[POS]],TB[[#All],[PUNTOS]])</f>
        <v>3</v>
      </c>
      <c r="AU17" s="6">
        <v>12</v>
      </c>
      <c r="AV17" s="6" cm="1">
        <f t="array" ref="AV17">_xlfn.XLOOKUP(AU17,TB[[#All],[POS]],TB[[#All],[PUNTOS]])</f>
        <v>4</v>
      </c>
      <c r="AW17" s="6">
        <v>11</v>
      </c>
      <c r="AX17" s="6" cm="1">
        <f t="array" ref="AX17">_xlfn.XLOOKUP(AW17,TB[[#All],[POS]],TB[[#All],[PUNTOS]])</f>
        <v>5</v>
      </c>
      <c r="AY17" s="9">
        <f t="shared" si="5"/>
        <v>18</v>
      </c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9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9"/>
    </row>
    <row r="18" spans="1:73" ht="16.5" x14ac:dyDescent="0.3">
      <c r="A18" s="6">
        <f t="shared" si="0"/>
        <v>9</v>
      </c>
      <c r="B18" s="6">
        <v>44</v>
      </c>
      <c r="C18" s="7" t="s">
        <v>144</v>
      </c>
      <c r="D18" s="7" t="s">
        <v>9</v>
      </c>
      <c r="E18" s="6">
        <f t="shared" si="1"/>
        <v>71</v>
      </c>
      <c r="F18" s="6">
        <v>14</v>
      </c>
      <c r="G18" s="6" cm="1">
        <f t="array" ref="G18">_xlfn.XLOOKUP(F18,TB[[#All],[POS]],TB[[#All],[PUNTOS]])</f>
        <v>2</v>
      </c>
      <c r="H18" s="6">
        <v>15</v>
      </c>
      <c r="I18" s="6" cm="1">
        <f t="array" ref="I18">_xlfn.XLOOKUP(H18,TB[[#All],[POS]],TB[[#All],[PUNTOS]])</f>
        <v>1</v>
      </c>
      <c r="J18" s="6">
        <v>11</v>
      </c>
      <c r="K18" s="6" cm="1">
        <f t="array" ref="K18">_xlfn.XLOOKUP(J18,TB[[#All],[POS]],TB[[#All],[PUNTOS]])</f>
        <v>5</v>
      </c>
      <c r="L18" s="6">
        <v>10</v>
      </c>
      <c r="M18" s="6" cm="1">
        <f t="array" ref="M18">_xlfn.XLOOKUP(L18,TB[[#All],[POS]],TB[[#All],[PUNTOS]])</f>
        <v>6</v>
      </c>
      <c r="N18" s="6">
        <v>14</v>
      </c>
      <c r="O18" s="6" cm="1">
        <f t="array" ref="O18">_xlfn.XLOOKUP(N18,TB[[#All],[POS]],TB[[#All],[PUNTOS]])</f>
        <v>2</v>
      </c>
      <c r="P18" s="9">
        <f t="shared" si="2"/>
        <v>16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9">
        <f t="shared" si="3"/>
        <v>0</v>
      </c>
      <c r="AB18" s="6">
        <v>12</v>
      </c>
      <c r="AC18" s="6" cm="1">
        <f t="array" ref="AC18">_xlfn.XLOOKUP(AB18,TB[[#All],[POS]],TB[[#All],[PUNTOS]])</f>
        <v>4</v>
      </c>
      <c r="AD18" s="6">
        <v>11</v>
      </c>
      <c r="AE18" s="6" cm="1">
        <f t="array" ref="AE18">_xlfn.XLOOKUP(AD18,TB[[#All],[POS]],TB[[#All],[PUNTOS]])</f>
        <v>5</v>
      </c>
      <c r="AF18" s="6">
        <v>8</v>
      </c>
      <c r="AG18" s="6" cm="1">
        <f t="array" ref="AG18">_xlfn.XLOOKUP(AF18,TB[[#All],[POS]],TB[[#All],[PUNTOS]])</f>
        <v>8</v>
      </c>
      <c r="AH18" s="6">
        <v>12</v>
      </c>
      <c r="AI18" s="6" cm="1">
        <f t="array" ref="AI18">_xlfn.XLOOKUP(AH18,TB[[#All],[POS]],TB[[#All],[PUNTOS]])</f>
        <v>4</v>
      </c>
      <c r="AJ18" s="6">
        <v>13</v>
      </c>
      <c r="AK18" s="6" cm="1">
        <f t="array" ref="AK18">_xlfn.XLOOKUP(AJ18,TB[[#All],[POS]],TB[[#All],[PUNTOS]])</f>
        <v>3</v>
      </c>
      <c r="AL18" s="6">
        <v>12</v>
      </c>
      <c r="AM18" s="6" cm="1">
        <f t="array" ref="AM18">_xlfn.XLOOKUP(AL18,TB[[#All],[POS]],TB[[#All],[PUNTOS]])</f>
        <v>4</v>
      </c>
      <c r="AN18" s="9">
        <f t="shared" si="4"/>
        <v>28</v>
      </c>
      <c r="AO18" s="6">
        <v>7</v>
      </c>
      <c r="AP18" s="6" cm="1">
        <f t="array" ref="AP18">_xlfn.XLOOKUP(AO18,TB[[#All],[POS]],TB[[#All],[PUNTOS]])</f>
        <v>9</v>
      </c>
      <c r="AQ18" s="6">
        <v>9</v>
      </c>
      <c r="AR18" s="6" cm="1">
        <f t="array" ref="AR18">_xlfn.XLOOKUP(AQ18,TB[[#All],[POS]],TB[[#All],[PUNTOS]])</f>
        <v>7</v>
      </c>
      <c r="AS18" s="6">
        <v>9</v>
      </c>
      <c r="AT18" s="6" cm="1">
        <f t="array" ref="AT18">_xlfn.XLOOKUP(AS18,TB[[#All],[POS]],TB[[#All],[PUNTOS]])</f>
        <v>7</v>
      </c>
      <c r="AU18" s="6">
        <v>14</v>
      </c>
      <c r="AV18" s="6" cm="1">
        <f t="array" ref="AV18">_xlfn.XLOOKUP(AU18,TB[[#All],[POS]],TB[[#All],[PUNTOS]])</f>
        <v>2</v>
      </c>
      <c r="AW18" s="6">
        <v>14</v>
      </c>
      <c r="AX18" s="6" cm="1">
        <f t="array" ref="AX18">_xlfn.XLOOKUP(AW18,TB[[#All],[POS]],TB[[#All],[PUNTOS]])</f>
        <v>2</v>
      </c>
      <c r="AY18" s="9">
        <f t="shared" si="5"/>
        <v>27</v>
      </c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9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9"/>
    </row>
    <row r="19" spans="1:73" ht="16.5" x14ac:dyDescent="0.3">
      <c r="A19" s="6">
        <f t="shared" si="0"/>
        <v>10</v>
      </c>
      <c r="B19" s="6">
        <v>212</v>
      </c>
      <c r="C19" s="7" t="s">
        <v>145</v>
      </c>
      <c r="D19" s="7" t="s">
        <v>6</v>
      </c>
      <c r="E19" s="6">
        <f t="shared" si="1"/>
        <v>64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9">
        <f t="shared" si="2"/>
        <v>0</v>
      </c>
      <c r="Q19" s="6">
        <v>11</v>
      </c>
      <c r="R19" s="6" cm="1">
        <f t="array" ref="R19">_xlfn.XLOOKUP(Q19,TB[[#All],[POS]],TB[[#All],[PUNTOS]])</f>
        <v>5</v>
      </c>
      <c r="S19" s="6">
        <v>5</v>
      </c>
      <c r="T19" s="6" cm="1">
        <f t="array" ref="T19">_xlfn.XLOOKUP(S19,TB[[#All],[POS]],TB[[#All],[PUNTOS]])</f>
        <v>12</v>
      </c>
      <c r="U19" s="6">
        <v>8</v>
      </c>
      <c r="V19" s="6" cm="1">
        <f t="array" ref="V19">_xlfn.XLOOKUP(U19,TB[[#All],[POS]],TB[[#All],[PUNTOS]])</f>
        <v>8</v>
      </c>
      <c r="W19" s="6">
        <v>12</v>
      </c>
      <c r="X19" s="6" cm="1">
        <f t="array" ref="X19">_xlfn.XLOOKUP(W19,TB[[#All],[POS]],TB[[#All],[PUNTOS]])</f>
        <v>4</v>
      </c>
      <c r="Y19" s="6">
        <v>8</v>
      </c>
      <c r="Z19" s="6" cm="1">
        <f t="array" ref="Z19">_xlfn.XLOOKUP(Y19,TB[[#All],[POS]],TB[[#All],[PUNTOS]])</f>
        <v>8</v>
      </c>
      <c r="AA19" s="9">
        <f t="shared" si="3"/>
        <v>37</v>
      </c>
      <c r="AB19" s="6">
        <v>11</v>
      </c>
      <c r="AC19" s="6" cm="1">
        <f t="array" ref="AC19">_xlfn.XLOOKUP(AB19,TB[[#All],[POS]],TB[[#All],[PUNTOS]])</f>
        <v>5</v>
      </c>
      <c r="AD19" s="6">
        <v>7</v>
      </c>
      <c r="AE19" s="6" cm="1">
        <f t="array" ref="AE19">_xlfn.XLOOKUP(AD19,TB[[#All],[POS]],TB[[#All],[PUNTOS]])</f>
        <v>9</v>
      </c>
      <c r="AF19" s="8"/>
      <c r="AG19" s="8"/>
      <c r="AH19" s="6">
        <v>10</v>
      </c>
      <c r="AI19" s="6" cm="1">
        <f t="array" ref="AI19">_xlfn.XLOOKUP(AH19,TB[[#All],[POS]],TB[[#All],[PUNTOS]])</f>
        <v>6</v>
      </c>
      <c r="AJ19" s="6">
        <v>9</v>
      </c>
      <c r="AK19" s="6" cm="1">
        <f t="array" ref="AK19">_xlfn.XLOOKUP(AJ19,TB[[#All],[POS]],TB[[#All],[PUNTOS]])</f>
        <v>7</v>
      </c>
      <c r="AL19" s="8"/>
      <c r="AM19" s="8"/>
      <c r="AN19" s="9">
        <f t="shared" si="4"/>
        <v>27</v>
      </c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9">
        <f t="shared" si="5"/>
        <v>0</v>
      </c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9"/>
    </row>
    <row r="20" spans="1:73" ht="16.5" x14ac:dyDescent="0.3">
      <c r="A20" s="6">
        <f t="shared" si="0"/>
        <v>11</v>
      </c>
      <c r="B20" s="6">
        <v>193</v>
      </c>
      <c r="C20" s="7" t="s">
        <v>146</v>
      </c>
      <c r="D20" s="7" t="s">
        <v>18</v>
      </c>
      <c r="E20" s="6">
        <f t="shared" si="1"/>
        <v>56</v>
      </c>
      <c r="F20" s="6">
        <v>17</v>
      </c>
      <c r="G20" s="6" cm="1">
        <f t="array" ref="G20">_xlfn.XLOOKUP(F20,TB[[#All],[POS]],TB[[#All],[PUNTOS]])</f>
        <v>0</v>
      </c>
      <c r="H20" s="6">
        <v>13</v>
      </c>
      <c r="I20" s="6" cm="1">
        <f t="array" ref="I20">_xlfn.XLOOKUP(H20,TB[[#All],[POS]],TB[[#All],[PUNTOS]])</f>
        <v>3</v>
      </c>
      <c r="J20" s="6">
        <v>16</v>
      </c>
      <c r="K20" s="6" cm="1">
        <f t="array" ref="K20">_xlfn.XLOOKUP(J20,TB[[#All],[POS]],TB[[#All],[PUNTOS]])</f>
        <v>0</v>
      </c>
      <c r="L20" s="6">
        <v>14</v>
      </c>
      <c r="M20" s="6" cm="1">
        <f t="array" ref="M20">_xlfn.XLOOKUP(L20,TB[[#All],[POS]],TB[[#All],[PUNTOS]])</f>
        <v>2</v>
      </c>
      <c r="N20" s="6">
        <v>13</v>
      </c>
      <c r="O20" s="6" cm="1">
        <f t="array" ref="O20">_xlfn.XLOOKUP(N20,TB[[#All],[POS]],TB[[#All],[PUNTOS]])</f>
        <v>3</v>
      </c>
      <c r="P20" s="9">
        <f t="shared" si="2"/>
        <v>8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9">
        <f t="shared" si="3"/>
        <v>0</v>
      </c>
      <c r="AB20" s="6">
        <v>10</v>
      </c>
      <c r="AC20" s="6" cm="1">
        <f t="array" ref="AC20">_xlfn.XLOOKUP(AB20,TB[[#All],[POS]],TB[[#All],[PUNTOS]])</f>
        <v>6</v>
      </c>
      <c r="AD20" s="6">
        <v>13</v>
      </c>
      <c r="AE20" s="6" cm="1">
        <f t="array" ref="AE20">_xlfn.XLOOKUP(AD20,TB[[#All],[POS]],TB[[#All],[PUNTOS]])</f>
        <v>3</v>
      </c>
      <c r="AF20" s="6">
        <v>11</v>
      </c>
      <c r="AG20" s="6" cm="1">
        <f t="array" ref="AG20">_xlfn.XLOOKUP(AF20,TB[[#All],[POS]],TB[[#All],[PUNTOS]])</f>
        <v>5</v>
      </c>
      <c r="AH20" s="6">
        <v>13</v>
      </c>
      <c r="AI20" s="6" cm="1">
        <f t="array" ref="AI20">_xlfn.XLOOKUP(AH20,TB[[#All],[POS]],TB[[#All],[PUNTOS]])</f>
        <v>3</v>
      </c>
      <c r="AJ20" s="6">
        <v>11</v>
      </c>
      <c r="AK20" s="6" cm="1">
        <f t="array" ref="AK20">_xlfn.XLOOKUP(AJ20,TB[[#All],[POS]],TB[[#All],[PUNTOS]])</f>
        <v>5</v>
      </c>
      <c r="AL20" s="6">
        <v>11</v>
      </c>
      <c r="AM20" s="6" cm="1">
        <f t="array" ref="AM20">_xlfn.XLOOKUP(AL20,TB[[#All],[POS]],TB[[#All],[PUNTOS]])</f>
        <v>5</v>
      </c>
      <c r="AN20" s="9">
        <f t="shared" si="4"/>
        <v>27</v>
      </c>
      <c r="AO20" s="6">
        <v>10</v>
      </c>
      <c r="AP20" s="6" cm="1">
        <f t="array" ref="AP20">_xlfn.XLOOKUP(AO20,TB[[#All],[POS]],TB[[#All],[PUNTOS]])</f>
        <v>6</v>
      </c>
      <c r="AQ20" s="6">
        <v>13</v>
      </c>
      <c r="AR20" s="6" cm="1">
        <f t="array" ref="AR20">_xlfn.XLOOKUP(AQ20,TB[[#All],[POS]],TB[[#All],[PUNTOS]])</f>
        <v>3</v>
      </c>
      <c r="AS20" s="6">
        <v>11</v>
      </c>
      <c r="AT20" s="6" cm="1">
        <f t="array" ref="AT20">_xlfn.XLOOKUP(AS20,TB[[#All],[POS]],TB[[#All],[PUNTOS]])</f>
        <v>5</v>
      </c>
      <c r="AU20" s="6">
        <v>9</v>
      </c>
      <c r="AV20" s="6" cm="1">
        <f t="array" ref="AV20">_xlfn.XLOOKUP(AU20,TB[[#All],[POS]],TB[[#All],[PUNTOS]])</f>
        <v>7</v>
      </c>
      <c r="AW20" s="8"/>
      <c r="AX20" s="8"/>
      <c r="AY20" s="9">
        <f t="shared" si="5"/>
        <v>21</v>
      </c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9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9"/>
    </row>
    <row r="21" spans="1:73" ht="16.5" x14ac:dyDescent="0.3">
      <c r="A21" s="6">
        <f t="shared" si="0"/>
        <v>12</v>
      </c>
      <c r="B21" s="6">
        <v>95</v>
      </c>
      <c r="C21" s="7" t="s">
        <v>147</v>
      </c>
      <c r="D21" s="7" t="s">
        <v>26</v>
      </c>
      <c r="E21" s="6">
        <f t="shared" si="1"/>
        <v>54</v>
      </c>
      <c r="F21" s="6">
        <v>8</v>
      </c>
      <c r="G21" s="6" cm="1">
        <f t="array" ref="G21">_xlfn.XLOOKUP(F21,TB[[#All],[POS]],TB[[#All],[PUNTOS]])</f>
        <v>8</v>
      </c>
      <c r="H21" s="6">
        <v>18</v>
      </c>
      <c r="I21" s="6" cm="1">
        <f t="array" ref="I21">_xlfn.XLOOKUP(H21,TB[[#All],[POS]],TB[[#All],[PUNTOS]])</f>
        <v>0</v>
      </c>
      <c r="J21" s="6">
        <v>14</v>
      </c>
      <c r="K21" s="6" cm="1">
        <f t="array" ref="K21">_xlfn.XLOOKUP(J21,TB[[#All],[POS]],TB[[#All],[PUNTOS]])</f>
        <v>2</v>
      </c>
      <c r="L21" s="6">
        <v>9</v>
      </c>
      <c r="M21" s="6" cm="1">
        <f t="array" ref="M21">_xlfn.XLOOKUP(L21,TB[[#All],[POS]],TB[[#All],[PUNTOS]])</f>
        <v>7</v>
      </c>
      <c r="N21" s="6">
        <v>15</v>
      </c>
      <c r="O21" s="6" cm="1">
        <f t="array" ref="O21">_xlfn.XLOOKUP(N21,TB[[#All],[POS]],TB[[#All],[PUNTOS]])</f>
        <v>1</v>
      </c>
      <c r="P21" s="9">
        <f t="shared" si="2"/>
        <v>18</v>
      </c>
      <c r="Q21" s="6">
        <v>12</v>
      </c>
      <c r="R21" s="6" cm="1">
        <f t="array" ref="R21">_xlfn.XLOOKUP(Q21,TB[[#All],[POS]],TB[[#All],[PUNTOS]])</f>
        <v>4</v>
      </c>
      <c r="S21" s="6">
        <v>7</v>
      </c>
      <c r="T21" s="6" cm="1">
        <f t="array" ref="T21">_xlfn.XLOOKUP(S21,TB[[#All],[POS]],TB[[#All],[PUNTOS]])</f>
        <v>9</v>
      </c>
      <c r="U21" s="6">
        <v>11</v>
      </c>
      <c r="V21" s="6" cm="1">
        <f t="array" ref="V21">_xlfn.XLOOKUP(U21,TB[[#All],[POS]],TB[[#All],[PUNTOS]])</f>
        <v>5</v>
      </c>
      <c r="W21" s="6">
        <v>7</v>
      </c>
      <c r="X21" s="6" cm="1">
        <f t="array" ref="X21">_xlfn.XLOOKUP(W21,TB[[#All],[POS]],TB[[#All],[PUNTOS]])</f>
        <v>9</v>
      </c>
      <c r="Y21" s="6">
        <v>7</v>
      </c>
      <c r="Z21" s="6" cm="1">
        <f t="array" ref="Z21">_xlfn.XLOOKUP(Y21,TB[[#All],[POS]],TB[[#All],[PUNTOS]])</f>
        <v>9</v>
      </c>
      <c r="AA21" s="9">
        <f t="shared" si="3"/>
        <v>36</v>
      </c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9">
        <f t="shared" si="4"/>
        <v>0</v>
      </c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9">
        <f t="shared" si="5"/>
        <v>0</v>
      </c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9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9"/>
    </row>
    <row r="22" spans="1:73" ht="16.5" x14ac:dyDescent="0.3">
      <c r="A22" s="6">
        <f t="shared" si="0"/>
        <v>13</v>
      </c>
      <c r="B22" s="6">
        <v>284</v>
      </c>
      <c r="C22" s="7" t="s">
        <v>148</v>
      </c>
      <c r="D22" s="7" t="s">
        <v>149</v>
      </c>
      <c r="E22" s="6">
        <f t="shared" si="1"/>
        <v>50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9">
        <f t="shared" si="2"/>
        <v>0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9">
        <f t="shared" si="3"/>
        <v>0</v>
      </c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9">
        <f t="shared" si="4"/>
        <v>0</v>
      </c>
      <c r="AO22" s="6">
        <v>4</v>
      </c>
      <c r="AP22" s="6" cm="1">
        <f t="array" ref="AP22">_xlfn.XLOOKUP(AO22,TB[[#All],[POS]],TB[[#All],[PUNTOS]])</f>
        <v>14</v>
      </c>
      <c r="AQ22" s="6">
        <v>11</v>
      </c>
      <c r="AR22" s="6" cm="1">
        <f t="array" ref="AR22">_xlfn.XLOOKUP(AQ22,TB[[#All],[POS]],TB[[#All],[PUNTOS]])</f>
        <v>5</v>
      </c>
      <c r="AS22" s="6">
        <v>4</v>
      </c>
      <c r="AT22" s="6" cm="1">
        <f t="array" ref="AT22">_xlfn.XLOOKUP(AS22,TB[[#All],[POS]],TB[[#All],[PUNTOS]])</f>
        <v>14</v>
      </c>
      <c r="AU22" s="6">
        <v>7</v>
      </c>
      <c r="AV22" s="6" cm="1">
        <f t="array" ref="AV22">_xlfn.XLOOKUP(AU22,TB[[#All],[POS]],TB[[#All],[PUNTOS]])</f>
        <v>9</v>
      </c>
      <c r="AW22" s="6">
        <v>8</v>
      </c>
      <c r="AX22" s="6" cm="1">
        <f t="array" ref="AX22">_xlfn.XLOOKUP(AW22,TB[[#All],[POS]],TB[[#All],[PUNTOS]])</f>
        <v>8</v>
      </c>
      <c r="AY22" s="9">
        <f t="shared" si="5"/>
        <v>50</v>
      </c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9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9"/>
    </row>
    <row r="23" spans="1:73" ht="16.5" x14ac:dyDescent="0.3">
      <c r="A23" s="6">
        <f t="shared" si="0"/>
        <v>14</v>
      </c>
      <c r="B23" s="6">
        <v>56</v>
      </c>
      <c r="C23" s="7" t="s">
        <v>150</v>
      </c>
      <c r="D23" s="7" t="s">
        <v>14</v>
      </c>
      <c r="E23" s="6">
        <f t="shared" si="1"/>
        <v>34</v>
      </c>
      <c r="F23" s="6">
        <v>10</v>
      </c>
      <c r="G23" s="6" cm="1">
        <f t="array" ref="G23">_xlfn.XLOOKUP(F23,TB[[#All],[POS]],TB[[#All],[PUNTOS]])</f>
        <v>6</v>
      </c>
      <c r="H23" s="6">
        <v>11</v>
      </c>
      <c r="I23" s="6" cm="1">
        <f t="array" ref="I23">_xlfn.XLOOKUP(H23,TB[[#All],[POS]],TB[[#All],[PUNTOS]])</f>
        <v>5</v>
      </c>
      <c r="J23" s="6">
        <v>8</v>
      </c>
      <c r="K23" s="6" cm="1">
        <f t="array" ref="K23">_xlfn.XLOOKUP(J23,TB[[#All],[POS]],TB[[#All],[PUNTOS]])</f>
        <v>8</v>
      </c>
      <c r="L23" s="6">
        <v>6</v>
      </c>
      <c r="M23" s="6" cm="1">
        <f t="array" ref="M23">_xlfn.XLOOKUP(L23,TB[[#All],[POS]],TB[[#All],[PUNTOS]])</f>
        <v>10</v>
      </c>
      <c r="N23" s="6">
        <v>11</v>
      </c>
      <c r="O23" s="6" cm="1">
        <f t="array" ref="O23">_xlfn.XLOOKUP(N23,TB[[#All],[POS]],TB[[#All],[PUNTOS]])</f>
        <v>5</v>
      </c>
      <c r="P23" s="9">
        <f t="shared" si="2"/>
        <v>34</v>
      </c>
      <c r="Q23" s="8"/>
      <c r="R23" s="8"/>
      <c r="S23" s="8"/>
      <c r="T23" s="8"/>
      <c r="U23" s="8"/>
      <c r="V23" s="8"/>
      <c r="W23" s="8"/>
      <c r="X23" s="8"/>
      <c r="Y23" s="8"/>
      <c r="Z23" s="8"/>
      <c r="AA23" s="9">
        <f t="shared" si="3"/>
        <v>0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9">
        <f t="shared" si="4"/>
        <v>0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9">
        <f t="shared" si="5"/>
        <v>0</v>
      </c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9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9"/>
    </row>
    <row r="24" spans="1:73" ht="16.5" x14ac:dyDescent="0.3">
      <c r="A24" s="6">
        <f t="shared" si="0"/>
        <v>15</v>
      </c>
      <c r="B24" s="6">
        <v>110</v>
      </c>
      <c r="C24" s="7" t="s">
        <v>151</v>
      </c>
      <c r="D24" s="7" t="s">
        <v>28</v>
      </c>
      <c r="E24" s="6">
        <f t="shared" si="1"/>
        <v>24</v>
      </c>
      <c r="F24" s="6">
        <v>22</v>
      </c>
      <c r="G24" s="6" cm="1">
        <f t="array" ref="G24">_xlfn.XLOOKUP(F24,TB[[#All],[POS]],TB[[#All],[PUNTOS]])</f>
        <v>0</v>
      </c>
      <c r="H24" s="6">
        <v>21</v>
      </c>
      <c r="I24" s="6" cm="1">
        <f t="array" ref="I24">_xlfn.XLOOKUP(H24,TB[[#All],[POS]],TB[[#All],[PUNTOS]])</f>
        <v>0</v>
      </c>
      <c r="J24" s="6">
        <v>21</v>
      </c>
      <c r="K24" s="6" cm="1">
        <f t="array" ref="K24">_xlfn.XLOOKUP(J24,TB[[#All],[POS]],TB[[#All],[PUNTOS]])</f>
        <v>0</v>
      </c>
      <c r="L24" s="6">
        <v>15</v>
      </c>
      <c r="M24" s="6" cm="1">
        <f t="array" ref="M24">_xlfn.XLOOKUP(L24,TB[[#All],[POS]],TB[[#All],[PUNTOS]])</f>
        <v>1</v>
      </c>
      <c r="N24" s="6">
        <v>22</v>
      </c>
      <c r="O24" s="6" cm="1">
        <f t="array" ref="O24">_xlfn.XLOOKUP(N24,TB[[#All],[POS]],TB[[#All],[PUNTOS]])</f>
        <v>0</v>
      </c>
      <c r="P24" s="9">
        <f t="shared" si="2"/>
        <v>1</v>
      </c>
      <c r="Q24" s="6">
        <v>17</v>
      </c>
      <c r="R24" s="6" cm="1">
        <f t="array" ref="R24">_xlfn.XLOOKUP(Q24,TB[[#All],[POS]],TB[[#All],[PUNTOS]])</f>
        <v>0</v>
      </c>
      <c r="S24" s="6">
        <v>16</v>
      </c>
      <c r="T24" s="6" cm="1">
        <f t="array" ref="T24">_xlfn.XLOOKUP(S24,TB[[#All],[POS]],TB[[#All],[PUNTOS]])</f>
        <v>0</v>
      </c>
      <c r="U24" s="6">
        <v>14</v>
      </c>
      <c r="V24" s="6" cm="1">
        <f t="array" ref="V24">_xlfn.XLOOKUP(U24,TB[[#All],[POS]],TB[[#All],[PUNTOS]])</f>
        <v>2</v>
      </c>
      <c r="W24" s="6">
        <v>14</v>
      </c>
      <c r="X24" s="6" cm="1">
        <f t="array" ref="X24">_xlfn.XLOOKUP(W24,TB[[#All],[POS]],TB[[#All],[PUNTOS]])</f>
        <v>2</v>
      </c>
      <c r="Y24" s="6">
        <v>13</v>
      </c>
      <c r="Z24" s="6" cm="1">
        <f t="array" ref="Z24">_xlfn.XLOOKUP(Y24,TB[[#All],[POS]],TB[[#All],[PUNTOS]])</f>
        <v>3</v>
      </c>
      <c r="AA24" s="9">
        <f t="shared" si="3"/>
        <v>7</v>
      </c>
      <c r="AB24" s="6">
        <v>16</v>
      </c>
      <c r="AC24" s="6" cm="1">
        <f t="array" ref="AC24">_xlfn.XLOOKUP(AB24,TB[[#All],[POS]],TB[[#All],[PUNTOS]])</f>
        <v>0</v>
      </c>
      <c r="AD24" s="6">
        <v>16</v>
      </c>
      <c r="AE24" s="6" cm="1">
        <f t="array" ref="AE24">_xlfn.XLOOKUP(AD24,TB[[#All],[POS]],TB[[#All],[PUNTOS]])</f>
        <v>0</v>
      </c>
      <c r="AF24" s="6">
        <v>15</v>
      </c>
      <c r="AG24" s="6" cm="1">
        <f t="array" ref="AG24">_xlfn.XLOOKUP(AF24,TB[[#All],[POS]],TB[[#All],[PUNTOS]])</f>
        <v>1</v>
      </c>
      <c r="AH24" s="6">
        <v>17</v>
      </c>
      <c r="AI24" s="6" cm="1">
        <f t="array" ref="AI24">_xlfn.XLOOKUP(AH24,TB[[#All],[POS]],TB[[#All],[PUNTOS]])</f>
        <v>0</v>
      </c>
      <c r="AJ24" s="6">
        <v>18</v>
      </c>
      <c r="AK24" s="6" cm="1">
        <f t="array" ref="AK24">_xlfn.XLOOKUP(AJ24,TB[[#All],[POS]],TB[[#All],[PUNTOS]])</f>
        <v>0</v>
      </c>
      <c r="AL24" s="6">
        <v>15</v>
      </c>
      <c r="AM24" s="6" cm="1">
        <f t="array" ref="AM24">_xlfn.XLOOKUP(AL24,TB[[#All],[POS]],TB[[#All],[PUNTOS]])</f>
        <v>1</v>
      </c>
      <c r="AN24" s="9">
        <f t="shared" si="4"/>
        <v>2</v>
      </c>
      <c r="AO24" s="6">
        <v>13</v>
      </c>
      <c r="AP24" s="6" cm="1">
        <f t="array" ref="AP24">_xlfn.XLOOKUP(AO24,TB[[#All],[POS]],TB[[#All],[PUNTOS]])</f>
        <v>3</v>
      </c>
      <c r="AQ24" s="6">
        <v>12</v>
      </c>
      <c r="AR24" s="6" cm="1">
        <f t="array" ref="AR24">_xlfn.XLOOKUP(AQ24,TB[[#All],[POS]],TB[[#All],[PUNTOS]])</f>
        <v>4</v>
      </c>
      <c r="AS24" s="6">
        <v>15</v>
      </c>
      <c r="AT24" s="6" cm="1">
        <f t="array" ref="AT24">_xlfn.XLOOKUP(AS24,TB[[#All],[POS]],TB[[#All],[PUNTOS]])</f>
        <v>1</v>
      </c>
      <c r="AU24" s="6">
        <v>13</v>
      </c>
      <c r="AV24" s="6" cm="1">
        <f t="array" ref="AV24">_xlfn.XLOOKUP(AU24,TB[[#All],[POS]],TB[[#All],[PUNTOS]])</f>
        <v>3</v>
      </c>
      <c r="AW24" s="6">
        <v>13</v>
      </c>
      <c r="AX24" s="6" cm="1">
        <f t="array" ref="AX24">_xlfn.XLOOKUP(AW24,TB[[#All],[POS]],TB[[#All],[PUNTOS]])</f>
        <v>3</v>
      </c>
      <c r="AY24" s="9">
        <f t="shared" si="5"/>
        <v>14</v>
      </c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9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9"/>
    </row>
    <row r="25" spans="1:73" ht="16.5" x14ac:dyDescent="0.3">
      <c r="A25" s="6">
        <f t="shared" si="0"/>
        <v>16</v>
      </c>
      <c r="B25" s="6">
        <v>181</v>
      </c>
      <c r="C25" s="7" t="s">
        <v>152</v>
      </c>
      <c r="D25" s="7" t="s">
        <v>24</v>
      </c>
      <c r="E25" s="6">
        <f t="shared" si="1"/>
        <v>21</v>
      </c>
      <c r="F25" s="6">
        <v>11</v>
      </c>
      <c r="G25" s="6" cm="1">
        <f t="array" ref="G25">_xlfn.XLOOKUP(F25,TB[[#All],[POS]],TB[[#All],[PUNTOS]])</f>
        <v>5</v>
      </c>
      <c r="H25" s="6">
        <v>20</v>
      </c>
      <c r="I25" s="6" cm="1">
        <f t="array" ref="I25">_xlfn.XLOOKUP(H25,TB[[#All],[POS]],TB[[#All],[PUNTOS]])</f>
        <v>0</v>
      </c>
      <c r="J25" s="6">
        <v>13</v>
      </c>
      <c r="K25" s="6" cm="1">
        <f t="array" ref="K25">_xlfn.XLOOKUP(J25,TB[[#All],[POS]],TB[[#All],[PUNTOS]])</f>
        <v>3</v>
      </c>
      <c r="L25" s="6">
        <v>15</v>
      </c>
      <c r="M25" s="6" cm="1">
        <f t="array" ref="M25">_xlfn.XLOOKUP(L25,TB[[#All],[POS]],TB[[#All],[PUNTOS]])</f>
        <v>1</v>
      </c>
      <c r="N25" s="6">
        <v>20</v>
      </c>
      <c r="O25" s="6" cm="1">
        <f t="array" ref="O25">_xlfn.XLOOKUP(N25,TB[[#All],[POS]],TB[[#All],[PUNTOS]])</f>
        <v>0</v>
      </c>
      <c r="P25" s="9">
        <f t="shared" si="2"/>
        <v>9</v>
      </c>
      <c r="Q25" s="6">
        <v>13</v>
      </c>
      <c r="R25" s="6" cm="1">
        <f t="array" ref="R25">_xlfn.XLOOKUP(Q25,TB[[#All],[POS]],TB[[#All],[PUNTOS]])</f>
        <v>3</v>
      </c>
      <c r="S25" s="6">
        <v>17</v>
      </c>
      <c r="T25" s="6" cm="1">
        <f t="array" ref="T25">_xlfn.XLOOKUP(S25,TB[[#All],[POS]],TB[[#All],[PUNTOS]])</f>
        <v>0</v>
      </c>
      <c r="U25" s="6">
        <v>12</v>
      </c>
      <c r="V25" s="6" cm="1">
        <f t="array" ref="V25">_xlfn.XLOOKUP(U25,TB[[#All],[POS]],TB[[#All],[PUNTOS]])</f>
        <v>4</v>
      </c>
      <c r="W25" s="6">
        <v>15</v>
      </c>
      <c r="X25" s="6" cm="1">
        <f t="array" ref="X25">_xlfn.XLOOKUP(W25,TB[[#All],[POS]],TB[[#All],[PUNTOS]])</f>
        <v>1</v>
      </c>
      <c r="Y25" s="6">
        <v>12</v>
      </c>
      <c r="Z25" s="6" cm="1">
        <f t="array" ref="Z25">_xlfn.XLOOKUP(Y25,TB[[#All],[POS]],TB[[#All],[PUNTOS]])</f>
        <v>4</v>
      </c>
      <c r="AA25" s="9">
        <f t="shared" si="3"/>
        <v>12</v>
      </c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9">
        <f t="shared" si="4"/>
        <v>0</v>
      </c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9">
        <f t="shared" si="5"/>
        <v>0</v>
      </c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9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9"/>
    </row>
    <row r="26" spans="1:73" ht="16.5" x14ac:dyDescent="0.3">
      <c r="A26" s="6">
        <f t="shared" si="0"/>
        <v>17</v>
      </c>
      <c r="B26" s="6">
        <v>139</v>
      </c>
      <c r="C26" s="7" t="s">
        <v>153</v>
      </c>
      <c r="D26" s="7" t="s">
        <v>128</v>
      </c>
      <c r="E26" s="6">
        <f t="shared" si="1"/>
        <v>20</v>
      </c>
      <c r="F26" s="6">
        <v>21</v>
      </c>
      <c r="G26" s="6" cm="1">
        <f t="array" ref="G26">_xlfn.XLOOKUP(F26,TB[[#All],[POS]],TB[[#All],[PUNTOS]])</f>
        <v>0</v>
      </c>
      <c r="H26" s="6">
        <v>22</v>
      </c>
      <c r="I26" s="6" cm="1">
        <f t="array" ref="I26">_xlfn.XLOOKUP(H26,TB[[#All],[POS]],TB[[#All],[PUNTOS]])</f>
        <v>0</v>
      </c>
      <c r="J26" s="6">
        <v>22</v>
      </c>
      <c r="K26" s="6" cm="1">
        <f t="array" ref="K26">_xlfn.XLOOKUP(J26,TB[[#All],[POS]],TB[[#All],[PUNTOS]])</f>
        <v>0</v>
      </c>
      <c r="L26" s="6">
        <v>15</v>
      </c>
      <c r="M26" s="6" cm="1">
        <f t="array" ref="M26">_xlfn.XLOOKUP(L26,TB[[#All],[POS]],TB[[#All],[PUNTOS]])</f>
        <v>1</v>
      </c>
      <c r="N26" s="6">
        <v>19</v>
      </c>
      <c r="O26" s="6" cm="1">
        <f t="array" ref="O26">_xlfn.XLOOKUP(N26,TB[[#All],[POS]],TB[[#All],[PUNTOS]])</f>
        <v>0</v>
      </c>
      <c r="P26" s="9">
        <f t="shared" si="2"/>
        <v>1</v>
      </c>
      <c r="Q26" s="6">
        <v>18</v>
      </c>
      <c r="R26" s="6" cm="1">
        <f t="array" ref="R26">_xlfn.XLOOKUP(Q26,TB[[#All],[POS]],TB[[#All],[PUNTOS]])</f>
        <v>0</v>
      </c>
      <c r="S26" s="6">
        <v>14</v>
      </c>
      <c r="T26" s="6" cm="1">
        <f t="array" ref="T26">_xlfn.XLOOKUP(S26,TB[[#All],[POS]],TB[[#All],[PUNTOS]])</f>
        <v>2</v>
      </c>
      <c r="U26" s="6">
        <v>16</v>
      </c>
      <c r="V26" s="6" cm="1">
        <f t="array" ref="V26">_xlfn.XLOOKUP(U26,TB[[#All],[POS]],TB[[#All],[PUNTOS]])</f>
        <v>0</v>
      </c>
      <c r="W26" s="6">
        <v>13</v>
      </c>
      <c r="X26" s="6" cm="1">
        <f t="array" ref="X26">_xlfn.XLOOKUP(W26,TB[[#All],[POS]],TB[[#All],[PUNTOS]])</f>
        <v>3</v>
      </c>
      <c r="Y26" s="6">
        <v>11</v>
      </c>
      <c r="Z26" s="6" cm="1">
        <f t="array" ref="Z26">_xlfn.XLOOKUP(Y26,TB[[#All],[POS]],TB[[#All],[PUNTOS]])</f>
        <v>5</v>
      </c>
      <c r="AA26" s="9">
        <f t="shared" si="3"/>
        <v>10</v>
      </c>
      <c r="AB26" s="6">
        <v>17</v>
      </c>
      <c r="AC26" s="6" cm="1">
        <f t="array" ref="AC26">_xlfn.XLOOKUP(AB26,TB[[#All],[POS]],TB[[#All],[PUNTOS]])</f>
        <v>0</v>
      </c>
      <c r="AD26" s="6">
        <v>17</v>
      </c>
      <c r="AE26" s="6" cm="1">
        <f t="array" ref="AE26">_xlfn.XLOOKUP(AD26,TB[[#All],[POS]],TB[[#All],[PUNTOS]])</f>
        <v>0</v>
      </c>
      <c r="AF26" s="6">
        <v>14</v>
      </c>
      <c r="AG26" s="6" cm="1">
        <f t="array" ref="AG26">_xlfn.XLOOKUP(AF26,TB[[#All],[POS]],TB[[#All],[PUNTOS]])</f>
        <v>2</v>
      </c>
      <c r="AH26" s="6">
        <v>15</v>
      </c>
      <c r="AI26" s="6" cm="1">
        <f t="array" ref="AI26">_xlfn.XLOOKUP(AH26,TB[[#All],[POS]],TB[[#All],[PUNTOS]])</f>
        <v>1</v>
      </c>
      <c r="AJ26" s="6">
        <v>15</v>
      </c>
      <c r="AK26" s="6" cm="1">
        <f t="array" ref="AK26">_xlfn.XLOOKUP(AJ26,TB[[#All],[POS]],TB[[#All],[PUNTOS]])</f>
        <v>1</v>
      </c>
      <c r="AL26" s="6">
        <v>13</v>
      </c>
      <c r="AM26" s="6" cm="1">
        <f t="array" ref="AM26">_xlfn.XLOOKUP(AL26,TB[[#All],[POS]],TB[[#All],[PUNTOS]])</f>
        <v>3</v>
      </c>
      <c r="AN26" s="9">
        <f t="shared" si="4"/>
        <v>7</v>
      </c>
      <c r="AO26" s="6">
        <v>16</v>
      </c>
      <c r="AP26" s="6" cm="1">
        <f t="array" ref="AP26">_xlfn.XLOOKUP(AO26,TB[[#All],[POS]],TB[[#All],[PUNTOS]])</f>
        <v>0</v>
      </c>
      <c r="AQ26" s="6">
        <v>16</v>
      </c>
      <c r="AR26" s="6" cm="1">
        <f t="array" ref="AR26">_xlfn.XLOOKUP(AQ26,TB[[#All],[POS]],TB[[#All],[PUNTOS]])</f>
        <v>0</v>
      </c>
      <c r="AS26" s="6">
        <v>16</v>
      </c>
      <c r="AT26" s="6" cm="1">
        <f t="array" ref="AT26">_xlfn.XLOOKUP(AS26,TB[[#All],[POS]],TB[[#All],[PUNTOS]])</f>
        <v>0</v>
      </c>
      <c r="AU26" s="6">
        <v>15</v>
      </c>
      <c r="AV26" s="6" cm="1">
        <f t="array" ref="AV26">_xlfn.XLOOKUP(AU26,TB[[#All],[POS]],TB[[#All],[PUNTOS]])</f>
        <v>1</v>
      </c>
      <c r="AW26" s="6">
        <v>15</v>
      </c>
      <c r="AX26" s="6" cm="1">
        <f t="array" ref="AX26">_xlfn.XLOOKUP(AW26,TB[[#All],[POS]],TB[[#All],[PUNTOS]])</f>
        <v>1</v>
      </c>
      <c r="AY26" s="9">
        <f t="shared" si="5"/>
        <v>2</v>
      </c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9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9"/>
    </row>
    <row r="27" spans="1:73" ht="16.5" x14ac:dyDescent="0.3">
      <c r="A27" s="6">
        <f t="shared" si="0"/>
        <v>18</v>
      </c>
      <c r="B27" s="6">
        <v>239</v>
      </c>
      <c r="C27" s="7" t="s">
        <v>154</v>
      </c>
      <c r="D27" s="7" t="s">
        <v>53</v>
      </c>
      <c r="E27" s="6">
        <f t="shared" si="1"/>
        <v>18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9">
        <f t="shared" si="2"/>
        <v>0</v>
      </c>
      <c r="Q27" s="6">
        <v>10</v>
      </c>
      <c r="R27" s="6" cm="1">
        <f t="array" ref="R27">_xlfn.XLOOKUP(Q27,TB[[#All],[POS]],TB[[#All],[PUNTOS]])</f>
        <v>6</v>
      </c>
      <c r="S27" s="6">
        <v>13</v>
      </c>
      <c r="T27" s="6" cm="1">
        <f t="array" ref="T27">_xlfn.XLOOKUP(S27,TB[[#All],[POS]],TB[[#All],[PUNTOS]])</f>
        <v>3</v>
      </c>
      <c r="U27" s="6">
        <v>15</v>
      </c>
      <c r="V27" s="6" cm="1">
        <f t="array" ref="V27">_xlfn.XLOOKUP(U27,TB[[#All],[POS]],TB[[#All],[PUNTOS]])</f>
        <v>1</v>
      </c>
      <c r="W27" s="6">
        <v>15</v>
      </c>
      <c r="X27" s="6" cm="1">
        <f t="array" ref="X27">_xlfn.XLOOKUP(W27,TB[[#All],[POS]],TB[[#All],[PUNTOS]])</f>
        <v>1</v>
      </c>
      <c r="Y27" s="6">
        <v>15</v>
      </c>
      <c r="Z27" s="6" cm="1">
        <f t="array" ref="Z27">_xlfn.XLOOKUP(Y27,TB[[#All],[POS]],TB[[#All],[PUNTOS]])</f>
        <v>1</v>
      </c>
      <c r="AA27" s="9">
        <f t="shared" si="3"/>
        <v>12</v>
      </c>
      <c r="AB27" s="6">
        <v>15</v>
      </c>
      <c r="AC27" s="6" cm="1">
        <f t="array" ref="AC27">_xlfn.XLOOKUP(AB27,TB[[#All],[POS]],TB[[#All],[PUNTOS]])</f>
        <v>1</v>
      </c>
      <c r="AD27" s="6">
        <v>15</v>
      </c>
      <c r="AE27" s="6" cm="1">
        <f t="array" ref="AE27">_xlfn.XLOOKUP(AD27,TB[[#All],[POS]],TB[[#All],[PUNTOS]])</f>
        <v>1</v>
      </c>
      <c r="AF27" s="6">
        <v>12</v>
      </c>
      <c r="AG27" s="6" cm="1">
        <f t="array" ref="AG27">_xlfn.XLOOKUP(AF27,TB[[#All],[POS]],TB[[#All],[PUNTOS]])</f>
        <v>4</v>
      </c>
      <c r="AH27" s="6">
        <v>16</v>
      </c>
      <c r="AI27" s="6" cm="1">
        <f t="array" ref="AI27">_xlfn.XLOOKUP(AH27,TB[[#All],[POS]],TB[[#All],[PUNTOS]])</f>
        <v>0</v>
      </c>
      <c r="AJ27" s="6">
        <v>16</v>
      </c>
      <c r="AK27" s="6" cm="1">
        <f t="array" ref="AK27">_xlfn.XLOOKUP(AJ27,TB[[#All],[POS]],TB[[#All],[PUNTOS]])</f>
        <v>0</v>
      </c>
      <c r="AL27" s="6">
        <v>16</v>
      </c>
      <c r="AM27" s="6" cm="1">
        <f t="array" ref="AM27">_xlfn.XLOOKUP(AL27,TB[[#All],[POS]],TB[[#All],[PUNTOS]])</f>
        <v>0</v>
      </c>
      <c r="AN27" s="9">
        <f t="shared" si="4"/>
        <v>6</v>
      </c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9">
        <f t="shared" si="5"/>
        <v>0</v>
      </c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9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9"/>
    </row>
    <row r="28" spans="1:73" ht="16.5" x14ac:dyDescent="0.3">
      <c r="A28" s="6">
        <f t="shared" si="0"/>
        <v>19</v>
      </c>
      <c r="B28" s="6">
        <v>215</v>
      </c>
      <c r="C28" s="7" t="s">
        <v>155</v>
      </c>
      <c r="D28" s="7" t="s">
        <v>10</v>
      </c>
      <c r="E28" s="6">
        <f t="shared" si="1"/>
        <v>6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9">
        <f t="shared" si="2"/>
        <v>0</v>
      </c>
      <c r="Q28" s="6">
        <v>15</v>
      </c>
      <c r="R28" s="6" cm="1">
        <f t="array" ref="R28">_xlfn.XLOOKUP(Q28,TB[[#All],[POS]],TB[[#All],[PUNTOS]])</f>
        <v>1</v>
      </c>
      <c r="S28" s="6">
        <v>15</v>
      </c>
      <c r="T28" s="6" cm="1">
        <f t="array" ref="T28">_xlfn.XLOOKUP(S28,TB[[#All],[POS]],TB[[#All],[PUNTOS]])</f>
        <v>1</v>
      </c>
      <c r="U28" s="6">
        <v>13</v>
      </c>
      <c r="V28" s="6" cm="1">
        <f t="array" ref="V28">_xlfn.XLOOKUP(U28,TB[[#All],[POS]],TB[[#All],[PUNTOS]])</f>
        <v>3</v>
      </c>
      <c r="W28" s="6">
        <v>15</v>
      </c>
      <c r="X28" s="6" cm="1">
        <f t="array" ref="X28">_xlfn.XLOOKUP(W28,TB[[#All],[POS]],TB[[#All],[PUNTOS]])</f>
        <v>1</v>
      </c>
      <c r="Y28" s="8"/>
      <c r="Z28" s="8"/>
      <c r="AA28" s="9">
        <f t="shared" si="3"/>
        <v>6</v>
      </c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9">
        <f t="shared" si="4"/>
        <v>0</v>
      </c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9">
        <f t="shared" si="5"/>
        <v>0</v>
      </c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9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9"/>
    </row>
    <row r="29" spans="1:73" ht="16.5" x14ac:dyDescent="0.3">
      <c r="A29" s="6">
        <f t="shared" si="0"/>
        <v>20</v>
      </c>
      <c r="B29" s="6">
        <v>261</v>
      </c>
      <c r="C29" s="7" t="s">
        <v>156</v>
      </c>
      <c r="D29" s="7" t="s">
        <v>18</v>
      </c>
      <c r="E29" s="6">
        <f t="shared" si="1"/>
        <v>3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9">
        <f t="shared" si="2"/>
        <v>0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9">
        <f t="shared" si="3"/>
        <v>0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9">
        <f t="shared" si="4"/>
        <v>0</v>
      </c>
      <c r="AO29" s="6">
        <v>14</v>
      </c>
      <c r="AP29" s="6" cm="1">
        <f t="array" ref="AP29">_xlfn.XLOOKUP(AO29,TB[[#All],[POS]],TB[[#All],[PUNTOS]])</f>
        <v>2</v>
      </c>
      <c r="AQ29" s="6">
        <v>15</v>
      </c>
      <c r="AR29" s="6" cm="1">
        <f t="array" ref="AR29">_xlfn.XLOOKUP(AQ29,TB[[#All],[POS]],TB[[#All],[PUNTOS]])</f>
        <v>1</v>
      </c>
      <c r="AS29" s="6">
        <v>17</v>
      </c>
      <c r="AT29" s="6" cm="1">
        <f t="array" ref="AT29">_xlfn.XLOOKUP(AS29,TB[[#All],[POS]],TB[[#All],[PUNTOS]])</f>
        <v>0</v>
      </c>
      <c r="AU29" s="6">
        <v>16</v>
      </c>
      <c r="AV29" s="6" cm="1">
        <f t="array" ref="AV29">_xlfn.XLOOKUP(AU29,TB[[#All],[POS]],TB[[#All],[PUNTOS]])</f>
        <v>0</v>
      </c>
      <c r="AW29" s="6">
        <v>16</v>
      </c>
      <c r="AX29" s="6" cm="1">
        <f t="array" ref="AX29">_xlfn.XLOOKUP(AW29,TB[[#All],[POS]],TB[[#All],[PUNTOS]])</f>
        <v>0</v>
      </c>
      <c r="AY29" s="9">
        <f t="shared" si="5"/>
        <v>3</v>
      </c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9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9"/>
    </row>
  </sheetData>
  <sheetProtection algorithmName="SHA-512" hashValue="4rKh0AWr+vVDfSdoVUZ3/j5G/SdcKc+sxoS1T13pL/KG/2bowxk2R9mk6+/W4Gcn2pxiznkjzIO/5ZzPB6HyWg==" saltValue="Sum3bnHb/XwLwRUVKapaXw==" spinCount="100000" sheet="1" autoFilter="0"/>
  <autoFilter ref="A8:BU9" xr:uid="{0E611FF6-8FBD-498F-A536-09B01BE76D4E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sortState xmlns:xlrd2="http://schemas.microsoft.com/office/spreadsheetml/2017/richdata2" ref="A11:BU29">
      <sortCondition descending="1" ref="E8:E9"/>
    </sortState>
  </autoFilter>
  <mergeCells count="51">
    <mergeCell ref="S9:T9"/>
    <mergeCell ref="U9:V9"/>
    <mergeCell ref="W9:X9"/>
    <mergeCell ref="Y9:Z9"/>
    <mergeCell ref="A8:A9"/>
    <mergeCell ref="C8:C9"/>
    <mergeCell ref="D8:D9"/>
    <mergeCell ref="E8:E9"/>
    <mergeCell ref="B8:B9"/>
    <mergeCell ref="H9:I9"/>
    <mergeCell ref="J9:K9"/>
    <mergeCell ref="L9:M9"/>
    <mergeCell ref="N9:O9"/>
    <mergeCell ref="Q9:R9"/>
    <mergeCell ref="BU8:BU9"/>
    <mergeCell ref="AQ9:AR9"/>
    <mergeCell ref="AS9:AT9"/>
    <mergeCell ref="AU9:AV9"/>
    <mergeCell ref="AW9:AX9"/>
    <mergeCell ref="AO8:AX8"/>
    <mergeCell ref="AY8:AY9"/>
    <mergeCell ref="AZ8:BI8"/>
    <mergeCell ref="BJ8:BJ9"/>
    <mergeCell ref="BK8:BT8"/>
    <mergeCell ref="AO9:AP9"/>
    <mergeCell ref="BM9:BN9"/>
    <mergeCell ref="BO9:BP9"/>
    <mergeCell ref="BQ9:BR9"/>
    <mergeCell ref="BS9:BT9"/>
    <mergeCell ref="AZ9:BA9"/>
    <mergeCell ref="BD9:BE9"/>
    <mergeCell ref="BF9:BG9"/>
    <mergeCell ref="BH9:BI9"/>
    <mergeCell ref="BK9:BL9"/>
    <mergeCell ref="AN8:AN9"/>
    <mergeCell ref="F1:AN4"/>
    <mergeCell ref="F5:AN6"/>
    <mergeCell ref="F7:AN7"/>
    <mergeCell ref="BB9:BC9"/>
    <mergeCell ref="AB9:AC9"/>
    <mergeCell ref="AD9:AE9"/>
    <mergeCell ref="AF9:AG9"/>
    <mergeCell ref="AH9:AI9"/>
    <mergeCell ref="AL9:AM9"/>
    <mergeCell ref="AJ9:AK9"/>
    <mergeCell ref="F8:O8"/>
    <mergeCell ref="P8:P9"/>
    <mergeCell ref="Q8:Z8"/>
    <mergeCell ref="AA8:AA9"/>
    <mergeCell ref="AB8:AM8"/>
    <mergeCell ref="F9:G9"/>
  </mergeCells>
  <conditionalFormatting sqref="B10:B29">
    <cfRule type="duplicateValues" dxfId="13" priority="1"/>
  </conditionalFormatting>
  <conditionalFormatting sqref="C10:C29">
    <cfRule type="duplicateValues" dxfId="12" priority="2"/>
    <cfRule type="duplicateValues" dxfId="11" priority="10"/>
  </conditionalFormatting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179C-60AE-48D1-BCE3-AD7672DCE621}">
  <dimension ref="A1:B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9" width="4.7109375" customWidth="1"/>
    <col min="40" max="40" width="11.5703125" customWidth="1"/>
    <col min="41" max="50" width="4.7109375" customWidth="1"/>
    <col min="51" max="51" width="9.7109375" customWidth="1"/>
    <col min="52" max="61" width="4.7109375" customWidth="1"/>
    <col min="62" max="62" width="9.7109375" customWidth="1"/>
    <col min="63" max="72" width="4.7109375" customWidth="1"/>
    <col min="73" max="73" width="11.5703125" customWidth="1"/>
  </cols>
  <sheetData>
    <row r="1" spans="1:73" ht="15" customHeight="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73" ht="15" customHeight="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73" ht="15" customHeight="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73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73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73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73" ht="39" x14ac:dyDescent="0.65">
      <c r="A7"/>
      <c r="B7"/>
      <c r="F7" s="21" t="s">
        <v>33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73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8" t="s">
        <v>3</v>
      </c>
      <c r="AO8" s="20" t="s">
        <v>70</v>
      </c>
      <c r="AP8" s="20"/>
      <c r="AQ8" s="20"/>
      <c r="AR8" s="20"/>
      <c r="AS8" s="20"/>
      <c r="AT8" s="20"/>
      <c r="AU8" s="20"/>
      <c r="AV8" s="20"/>
      <c r="AW8" s="20"/>
      <c r="AX8" s="20"/>
      <c r="AY8" s="18" t="s">
        <v>3</v>
      </c>
      <c r="AZ8" s="20" t="s">
        <v>70</v>
      </c>
      <c r="BA8" s="20"/>
      <c r="BB8" s="20"/>
      <c r="BC8" s="20"/>
      <c r="BD8" s="20"/>
      <c r="BE8" s="20"/>
      <c r="BF8" s="20"/>
      <c r="BG8" s="20"/>
      <c r="BH8" s="20"/>
      <c r="BI8" s="20"/>
      <c r="BJ8" s="18" t="s">
        <v>3</v>
      </c>
      <c r="BK8" s="20" t="s">
        <v>70</v>
      </c>
      <c r="BL8" s="20"/>
      <c r="BM8" s="20"/>
      <c r="BN8" s="20"/>
      <c r="BO8" s="20"/>
      <c r="BP8" s="20"/>
      <c r="BQ8" s="20"/>
      <c r="BR8" s="20"/>
      <c r="BS8" s="20"/>
      <c r="BT8" s="20"/>
      <c r="BU8" s="18" t="s">
        <v>3</v>
      </c>
    </row>
    <row r="9" spans="1:73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22" t="s">
        <v>111</v>
      </c>
      <c r="M9" s="22"/>
      <c r="N9" s="22" t="s">
        <v>113</v>
      </c>
      <c r="O9" s="22"/>
      <c r="P9" s="18"/>
      <c r="Q9" s="19" t="s">
        <v>112</v>
      </c>
      <c r="R9" s="19"/>
      <c r="S9" s="19">
        <v>1000</v>
      </c>
      <c r="T9" s="19"/>
      <c r="U9" s="19">
        <v>200</v>
      </c>
      <c r="V9" s="19"/>
      <c r="W9" s="19" t="s">
        <v>114</v>
      </c>
      <c r="X9" s="19"/>
      <c r="Y9" s="19" t="s">
        <v>113</v>
      </c>
      <c r="Z9" s="19"/>
      <c r="AA9" s="18"/>
      <c r="AB9" s="19" t="s">
        <v>112</v>
      </c>
      <c r="AC9" s="19"/>
      <c r="AD9" s="19">
        <v>500</v>
      </c>
      <c r="AE9" s="19"/>
      <c r="AF9" s="19">
        <v>200</v>
      </c>
      <c r="AG9" s="19"/>
      <c r="AH9" s="19" t="s">
        <v>111</v>
      </c>
      <c r="AI9" s="19"/>
      <c r="AJ9" s="19" t="s">
        <v>113</v>
      </c>
      <c r="AK9" s="19"/>
      <c r="AL9" s="19" t="s">
        <v>114</v>
      </c>
      <c r="AM9" s="19"/>
      <c r="AN9" s="18"/>
      <c r="AO9" s="19">
        <v>100</v>
      </c>
      <c r="AP9" s="19"/>
      <c r="AQ9" s="19">
        <v>1000</v>
      </c>
      <c r="AR9" s="19"/>
      <c r="AS9" s="19">
        <v>500</v>
      </c>
      <c r="AT9" s="19"/>
      <c r="AU9" s="19" t="s">
        <v>114</v>
      </c>
      <c r="AV9" s="19"/>
      <c r="AW9" s="19" t="s">
        <v>113</v>
      </c>
      <c r="AX9" s="19"/>
      <c r="AY9" s="18"/>
      <c r="AZ9" s="19">
        <v>100</v>
      </c>
      <c r="BA9" s="19"/>
      <c r="BB9" s="19">
        <v>1000</v>
      </c>
      <c r="BC9" s="19"/>
      <c r="BD9" s="19">
        <v>500</v>
      </c>
      <c r="BE9" s="19"/>
      <c r="BF9" s="19" t="s">
        <v>114</v>
      </c>
      <c r="BG9" s="19"/>
      <c r="BH9" s="19" t="s">
        <v>113</v>
      </c>
      <c r="BI9" s="19"/>
      <c r="BJ9" s="18"/>
      <c r="BK9" s="19">
        <v>100</v>
      </c>
      <c r="BL9" s="19"/>
      <c r="BM9" s="19">
        <v>1000</v>
      </c>
      <c r="BN9" s="19"/>
      <c r="BO9" s="19">
        <v>500</v>
      </c>
      <c r="BP9" s="19"/>
      <c r="BQ9" s="19" t="s">
        <v>114</v>
      </c>
      <c r="BR9" s="19"/>
      <c r="BS9" s="19" t="s">
        <v>113</v>
      </c>
      <c r="BT9" s="19"/>
      <c r="BU9" s="18"/>
    </row>
    <row r="10" spans="1:73" ht="16.5" x14ac:dyDescent="0.3">
      <c r="A10" s="6">
        <f>ROW()-9</f>
        <v>1</v>
      </c>
      <c r="B10" s="6">
        <v>43</v>
      </c>
      <c r="C10" s="7" t="s">
        <v>265</v>
      </c>
      <c r="D10" s="7" t="s">
        <v>9</v>
      </c>
      <c r="E10" s="6">
        <f>IFERROR(SUM(P10,AA10,AN10,AY10,BJ10,BU10),0)</f>
        <v>408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_xlfn.XLOOKUP(H10,TB[[#All],[POS]],TB[[#All],[PUNTOS]])</f>
        <v>20</v>
      </c>
      <c r="J10" s="6">
        <v>1</v>
      </c>
      <c r="K10" s="6" cm="1">
        <f t="array" ref="K10">_xlfn.XLOOKUP(J10,TB[[#All],[POS]],TB[[#All],[PUNTOS]])</f>
        <v>20</v>
      </c>
      <c r="L10" s="6">
        <v>1</v>
      </c>
      <c r="M10" s="6" cm="1">
        <f t="array" ref="M10">_xlfn.XLOOKUP(L10,TB[[#All],[POS]],TB[[#All],[PUNTOS]])</f>
        <v>20</v>
      </c>
      <c r="N10" s="6">
        <v>1</v>
      </c>
      <c r="O10" s="6" cm="1">
        <f t="array" ref="O10">_xlfn.XLOOKUP(N10,TB[[#All],[POS]],TB[[#All],[PUNTOS]])</f>
        <v>20</v>
      </c>
      <c r="P10" s="9">
        <f>G10+I10+K10+M10+O10</f>
        <v>100</v>
      </c>
      <c r="Q10" s="6">
        <v>1</v>
      </c>
      <c r="R10" s="6" cm="1">
        <f t="array" ref="R10">_xlfn.XLOOKUP(Q10,TB[[#All],[POS]],TB[[#All],[PUNTOS]])</f>
        <v>20</v>
      </c>
      <c r="S10" s="6">
        <v>1</v>
      </c>
      <c r="T10" s="6" cm="1">
        <f t="array" ref="T10">_xlfn.XLOOKUP(S10,TB[[#All],[POS]],TB[[#All],[PUNTOS]])</f>
        <v>20</v>
      </c>
      <c r="U10" s="6">
        <v>1</v>
      </c>
      <c r="V10" s="6" cm="1">
        <f t="array" ref="V10">_xlfn.XLOOKUP(U10,TB[[#All],[POS]],TB[[#All],[PUNTOS]])</f>
        <v>20</v>
      </c>
      <c r="W10" s="6">
        <v>1</v>
      </c>
      <c r="X10" s="6" cm="1">
        <f t="array" ref="X10">_xlfn.XLOOKUP(W10,TB[[#All],[POS]],TB[[#All],[PUNTOS]])</f>
        <v>20</v>
      </c>
      <c r="Y10" s="6">
        <v>1</v>
      </c>
      <c r="Z10" s="6" cm="1">
        <f t="array" ref="Z10">_xlfn.XLOOKUP(Y10,TB[[#All],[POS]],TB[[#All],[PUNTOS]])</f>
        <v>20</v>
      </c>
      <c r="AA10" s="9">
        <f>R10+T10+V10+X10+Z10</f>
        <v>100</v>
      </c>
      <c r="AB10" s="6">
        <v>1</v>
      </c>
      <c r="AC10" s="6" cm="1">
        <f t="array" ref="AC10">_xlfn.XLOOKUP(AB10,TB[[#All],[POS]],TB[[#All],[PUNTOS]])</f>
        <v>20</v>
      </c>
      <c r="AD10" s="6">
        <v>2</v>
      </c>
      <c r="AE10" s="6" cm="1">
        <f t="array" ref="AE10">_xlfn.XLOOKUP(AD10,TB[[#All],[POS]],TB[[#All],[PUNTOS]])</f>
        <v>18</v>
      </c>
      <c r="AF10" s="6">
        <v>2</v>
      </c>
      <c r="AG10" s="6" cm="1">
        <f t="array" ref="AG10">_xlfn.XLOOKUP(AF10,TB[[#All],[POS]],TB[[#All],[PUNTOS]])</f>
        <v>18</v>
      </c>
      <c r="AH10" s="6">
        <v>1</v>
      </c>
      <c r="AI10" s="6" cm="1">
        <f t="array" ref="AI10">_xlfn.XLOOKUP(AH10,TB[[#All],[POS]],TB[[#All],[PUNTOS]])</f>
        <v>20</v>
      </c>
      <c r="AJ10" s="6">
        <v>2</v>
      </c>
      <c r="AK10" s="6" cm="1">
        <f t="array" ref="AK10">_xlfn.XLOOKUP(AJ10,TB[[#All],[POS]],TB[[#All],[PUNTOS]])</f>
        <v>18</v>
      </c>
      <c r="AL10" s="6">
        <v>2</v>
      </c>
      <c r="AM10" s="6" cm="1">
        <f t="array" ref="AM10">_xlfn.XLOOKUP(AL10,TB[[#All],[POS]],TB[[#All],[PUNTOS]])</f>
        <v>18</v>
      </c>
      <c r="AN10" s="9">
        <f>+AC10+AE10+AG10+AI10+AK10+AM10</f>
        <v>112</v>
      </c>
      <c r="AO10" s="6">
        <v>1</v>
      </c>
      <c r="AP10" s="6" cm="1">
        <f t="array" ref="AP10">_xlfn.XLOOKUP(AO10,TB[[#All],[POS]],TB[[#All],[PUNTOS]])</f>
        <v>20</v>
      </c>
      <c r="AQ10" s="6">
        <v>1</v>
      </c>
      <c r="AR10" s="6" cm="1">
        <f t="array" ref="AR10">_xlfn.XLOOKUP(AQ10,TB[[#All],[POS]],TB[[#All],[PUNTOS]])</f>
        <v>20</v>
      </c>
      <c r="AS10" s="6">
        <v>2</v>
      </c>
      <c r="AT10" s="6" cm="1">
        <f t="array" ref="AT10">_xlfn.XLOOKUP(AS10,TB[[#All],[POS]],TB[[#All],[PUNTOS]])</f>
        <v>18</v>
      </c>
      <c r="AU10" s="6">
        <v>1</v>
      </c>
      <c r="AV10" s="6" cm="1">
        <f t="array" ref="AV10">_xlfn.XLOOKUP(AU10,TB[[#All],[POS]],TB[[#All],[PUNTOS]])</f>
        <v>20</v>
      </c>
      <c r="AW10" s="6">
        <v>2</v>
      </c>
      <c r="AX10" s="6" cm="1">
        <f t="array" ref="AX10">_xlfn.XLOOKUP(AW10,TB[[#All],[POS]],TB[[#All],[PUNTOS]])</f>
        <v>18</v>
      </c>
      <c r="AY10" s="9">
        <f>+AP10+AR10+AT10+AV10+AX10</f>
        <v>96</v>
      </c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9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9"/>
    </row>
    <row r="11" spans="1:73" ht="16.5" x14ac:dyDescent="0.3">
      <c r="A11" s="6">
        <f>ROW()-9</f>
        <v>2</v>
      </c>
      <c r="B11" s="6">
        <v>244</v>
      </c>
      <c r="C11" s="7" t="s">
        <v>266</v>
      </c>
      <c r="D11" s="7" t="s">
        <v>8</v>
      </c>
      <c r="E11" s="6">
        <f>IFERROR(SUM(P11,AA11,AN11,AY11,BJ11,BU11),0)</f>
        <v>302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9">
        <f>G11+I11+K11+M11+O11</f>
        <v>0</v>
      </c>
      <c r="Q11" s="6">
        <v>2</v>
      </c>
      <c r="R11" s="6" cm="1">
        <f t="array" ref="R11">_xlfn.XLOOKUP(Q11,TB[[#All],[POS]],TB[[#All],[PUNTOS]])</f>
        <v>18</v>
      </c>
      <c r="S11" s="6">
        <v>2</v>
      </c>
      <c r="T11" s="6" cm="1">
        <f t="array" ref="T11">_xlfn.XLOOKUP(S11,TB[[#All],[POS]],TB[[#All],[PUNTOS]])</f>
        <v>18</v>
      </c>
      <c r="U11" s="6">
        <v>1</v>
      </c>
      <c r="V11" s="6" cm="1">
        <f t="array" ref="V11">_xlfn.XLOOKUP(U11,TB[[#All],[POS]],TB[[#All],[PUNTOS]])</f>
        <v>20</v>
      </c>
      <c r="W11" s="6">
        <v>2</v>
      </c>
      <c r="X11" s="6" cm="1">
        <f t="array" ref="X11">_xlfn.XLOOKUP(W11,TB[[#All],[POS]],TB[[#All],[PUNTOS]])</f>
        <v>18</v>
      </c>
      <c r="Y11" s="6">
        <v>2</v>
      </c>
      <c r="Z11" s="6" cm="1">
        <f t="array" ref="Z11">_xlfn.XLOOKUP(Y11,TB[[#All],[POS]],TB[[#All],[PUNTOS]])</f>
        <v>18</v>
      </c>
      <c r="AA11" s="9">
        <f>R11+T11+V11+X11+Z11</f>
        <v>92</v>
      </c>
      <c r="AB11" s="6">
        <v>2</v>
      </c>
      <c r="AC11" s="6" cm="1">
        <f t="array" ref="AC11">_xlfn.XLOOKUP(AB11,TB[[#All],[POS]],TB[[#All],[PUNTOS]])</f>
        <v>18</v>
      </c>
      <c r="AD11" s="6">
        <v>1</v>
      </c>
      <c r="AE11" s="6" cm="1">
        <f t="array" ref="AE11">_xlfn.XLOOKUP(AD11,TB[[#All],[POS]],TB[[#All],[PUNTOS]])</f>
        <v>20</v>
      </c>
      <c r="AF11" s="6">
        <v>1</v>
      </c>
      <c r="AG11" s="6" cm="1">
        <f t="array" ref="AG11">_xlfn.XLOOKUP(AF11,TB[[#All],[POS]],TB[[#All],[PUNTOS]])</f>
        <v>20</v>
      </c>
      <c r="AH11" s="6">
        <v>2</v>
      </c>
      <c r="AI11" s="6" cm="1">
        <f t="array" ref="AI11">_xlfn.XLOOKUP(AH11,TB[[#All],[POS]],TB[[#All],[PUNTOS]])</f>
        <v>18</v>
      </c>
      <c r="AJ11" s="6">
        <v>1</v>
      </c>
      <c r="AK11" s="6" cm="1">
        <f t="array" ref="AK11">_xlfn.XLOOKUP(AJ11,TB[[#All],[POS]],TB[[#All],[PUNTOS]])</f>
        <v>20</v>
      </c>
      <c r="AL11" s="6">
        <v>1</v>
      </c>
      <c r="AM11" s="6" cm="1">
        <f t="array" ref="AM11">_xlfn.XLOOKUP(AL11,TB[[#All],[POS]],TB[[#All],[PUNTOS]])</f>
        <v>20</v>
      </c>
      <c r="AN11" s="9">
        <f>(AC11+AE11+AG11+AI11+AK11+AM11)</f>
        <v>116</v>
      </c>
      <c r="AO11" s="6">
        <v>2</v>
      </c>
      <c r="AP11" s="6" cm="1">
        <f t="array" ref="AP11">_xlfn.XLOOKUP(AO11,TB[[#All],[POS]],TB[[#All],[PUNTOS]])</f>
        <v>18</v>
      </c>
      <c r="AQ11" s="6">
        <v>2</v>
      </c>
      <c r="AR11" s="6" cm="1">
        <f t="array" ref="AR11">_xlfn.XLOOKUP(AQ11,TB[[#All],[POS]],TB[[#All],[PUNTOS]])</f>
        <v>18</v>
      </c>
      <c r="AS11" s="6">
        <v>1</v>
      </c>
      <c r="AT11" s="6" cm="1">
        <f t="array" ref="AT11">_xlfn.XLOOKUP(AS11,TB[[#All],[POS]],TB[[#All],[PUNTOS]])</f>
        <v>20</v>
      </c>
      <c r="AU11" s="6">
        <v>2</v>
      </c>
      <c r="AV11" s="6" cm="1">
        <f t="array" ref="AV11">_xlfn.XLOOKUP(AU11,TB[[#All],[POS]],TB[[#All],[PUNTOS]])</f>
        <v>18</v>
      </c>
      <c r="AW11" s="6">
        <v>1</v>
      </c>
      <c r="AX11" s="6" cm="1">
        <f t="array" ref="AX11">_xlfn.XLOOKUP(AW11,TB[[#All],[POS]],TB[[#All],[PUNTOS]])</f>
        <v>20</v>
      </c>
      <c r="AY11" s="9">
        <f>+AP11+AR11+AT11+AV11+AX11</f>
        <v>94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9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9"/>
    </row>
    <row r="12" spans="1:73" ht="16.5" x14ac:dyDescent="0.3">
      <c r="A12" s="6">
        <f>ROW()-9</f>
        <v>3</v>
      </c>
      <c r="B12" s="6">
        <v>256</v>
      </c>
      <c r="C12" s="7" t="s">
        <v>267</v>
      </c>
      <c r="D12" s="7" t="s">
        <v>6</v>
      </c>
      <c r="E12" s="6">
        <f>IFERROR(SUM(P12,AA12,AN12,AY12,BJ12,BU12),0)</f>
        <v>80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9">
        <f>G12+I12+K12+M12+O12</f>
        <v>0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9">
        <f>R12+T12+V12+X12+Z12</f>
        <v>0</v>
      </c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9">
        <f>(AC12+AE12+AG12+AI12+AK12+AM12)</f>
        <v>0</v>
      </c>
      <c r="AO12" s="6">
        <v>3</v>
      </c>
      <c r="AP12" s="6" cm="1">
        <f t="array" ref="AP12">_xlfn.XLOOKUP(AO12,TB[[#All],[POS]],TB[[#All],[PUNTOS]])</f>
        <v>16</v>
      </c>
      <c r="AQ12" s="6">
        <v>3</v>
      </c>
      <c r="AR12" s="6" cm="1">
        <f t="array" ref="AR12">_xlfn.XLOOKUP(AQ12,TB[[#All],[POS]],TB[[#All],[PUNTOS]])</f>
        <v>16</v>
      </c>
      <c r="AS12" s="6">
        <v>3</v>
      </c>
      <c r="AT12" s="6" cm="1">
        <f t="array" ref="AT12">_xlfn.XLOOKUP(AS12,TB[[#All],[POS]],TB[[#All],[PUNTOS]])</f>
        <v>16</v>
      </c>
      <c r="AU12" s="6">
        <v>3</v>
      </c>
      <c r="AV12" s="6" cm="1">
        <f t="array" ref="AV12">_xlfn.XLOOKUP(AU12,TB[[#All],[POS]],TB[[#All],[PUNTOS]])</f>
        <v>16</v>
      </c>
      <c r="AW12" s="6">
        <v>3</v>
      </c>
      <c r="AX12" s="6" cm="1">
        <f t="array" ref="AX12">_xlfn.XLOOKUP(AW12,TB[[#All],[POS]],TB[[#All],[PUNTOS]])</f>
        <v>16</v>
      </c>
      <c r="AY12" s="9">
        <f>+AP12+AR12+AT12+AV12+AX12</f>
        <v>80</v>
      </c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9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9"/>
    </row>
    <row r="13" spans="1:73" ht="16.5" x14ac:dyDescent="0.3">
      <c r="A13" s="6">
        <f>ROW()-9</f>
        <v>4</v>
      </c>
      <c r="B13" s="6">
        <v>236</v>
      </c>
      <c r="C13" s="7" t="s">
        <v>268</v>
      </c>
      <c r="D13" s="7" t="s">
        <v>53</v>
      </c>
      <c r="E13" s="6">
        <f>IFERROR(SUM(P13,AA13,AN13,AY13,BJ13,BU13),0)</f>
        <v>66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9">
        <f>G13+I13+K13+M13+O13</f>
        <v>0</v>
      </c>
      <c r="Q13" s="6">
        <v>3</v>
      </c>
      <c r="R13" s="6" cm="1">
        <f t="array" ref="R13">_xlfn.XLOOKUP(Q13,TB[[#All],[POS]],TB[[#All],[PUNTOS]])</f>
        <v>16</v>
      </c>
      <c r="S13" s="6">
        <v>3</v>
      </c>
      <c r="T13" s="6" cm="1">
        <f t="array" ref="T13">_xlfn.XLOOKUP(S13,TB[[#All],[POS]],TB[[#All],[PUNTOS]])</f>
        <v>16</v>
      </c>
      <c r="U13" s="6">
        <v>2</v>
      </c>
      <c r="V13" s="6" cm="1">
        <f t="array" ref="V13">_xlfn.XLOOKUP(U13,TB[[#All],[POS]],TB[[#All],[PUNTOS]])</f>
        <v>18</v>
      </c>
      <c r="W13" s="6">
        <v>3</v>
      </c>
      <c r="X13" s="6" cm="1">
        <f t="array" ref="X13">_xlfn.XLOOKUP(W13,TB[[#All],[POS]],TB[[#All],[PUNTOS]])</f>
        <v>16</v>
      </c>
      <c r="Y13" s="8"/>
      <c r="Z13" s="8"/>
      <c r="AA13" s="9">
        <f>R13+T13+V13+X13+Z13</f>
        <v>66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9">
        <f>(AC13+AE13+AG13+AI13+AK13+AM13)</f>
        <v>0</v>
      </c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9">
        <f>+AP13+AR13+AT13+AV13+AX13</f>
        <v>0</v>
      </c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9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9"/>
    </row>
  </sheetData>
  <sheetProtection algorithmName="SHA-512" hashValue="9IKvu2rQzRwdkf5qSFAupZJdn04I3nuCTm432jKQyzBtM9+WXOYkYKjcB80DuDDko0K/72eRRwvZ6G9blcJqEw==" saltValue="x2BgNjfMq8V+sPSa8c6Vcg==" spinCount="100000" sheet="1" autoFilter="0"/>
  <autoFilter ref="A8:BU9" xr:uid="{0E611FF6-8FBD-498F-A536-09B01BE76D4E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sortState xmlns:xlrd2="http://schemas.microsoft.com/office/spreadsheetml/2017/richdata2" ref="A11:BU13">
      <sortCondition descending="1" ref="E8:E9"/>
    </sortState>
  </autoFilter>
  <mergeCells count="51">
    <mergeCell ref="BO9:BP9"/>
    <mergeCell ref="BQ9:BR9"/>
    <mergeCell ref="BS9:BT9"/>
    <mergeCell ref="BB9:BC9"/>
    <mergeCell ref="BD9:BE9"/>
    <mergeCell ref="BF9:BG9"/>
    <mergeCell ref="BH9:BI9"/>
    <mergeCell ref="BK9:BL9"/>
    <mergeCell ref="BM9:BN9"/>
    <mergeCell ref="AZ9:BA9"/>
    <mergeCell ref="AB9:AC9"/>
    <mergeCell ref="AD9:AE9"/>
    <mergeCell ref="AF9:AG9"/>
    <mergeCell ref="AH9:AI9"/>
    <mergeCell ref="AJ9:AK9"/>
    <mergeCell ref="AL9:AM9"/>
    <mergeCell ref="AO9:AP9"/>
    <mergeCell ref="AQ9:AR9"/>
    <mergeCell ref="AS9:AT9"/>
    <mergeCell ref="AU9:AV9"/>
    <mergeCell ref="AW9:AX9"/>
    <mergeCell ref="AZ8:BI8"/>
    <mergeCell ref="BJ8:BJ9"/>
    <mergeCell ref="BK8:BT8"/>
    <mergeCell ref="BU8:BU9"/>
    <mergeCell ref="F9:G9"/>
    <mergeCell ref="H9:I9"/>
    <mergeCell ref="J9:K9"/>
    <mergeCell ref="L9:M9"/>
    <mergeCell ref="N9:O9"/>
    <mergeCell ref="Q9:R9"/>
    <mergeCell ref="Q8:Z8"/>
    <mergeCell ref="AA8:AA9"/>
    <mergeCell ref="AB8:AM8"/>
    <mergeCell ref="AN8:AN9"/>
    <mergeCell ref="AO8:AX8"/>
    <mergeCell ref="AY8:AY9"/>
    <mergeCell ref="S9:T9"/>
    <mergeCell ref="U9:V9"/>
    <mergeCell ref="W9:X9"/>
    <mergeCell ref="Y9:Z9"/>
    <mergeCell ref="F1:AN4"/>
    <mergeCell ref="F5:AN6"/>
    <mergeCell ref="F7:AN7"/>
    <mergeCell ref="F8:O8"/>
    <mergeCell ref="P8:P9"/>
    <mergeCell ref="A8:A9"/>
    <mergeCell ref="B8:B9"/>
    <mergeCell ref="C8:C9"/>
    <mergeCell ref="D8:D9"/>
    <mergeCell ref="E8:E9"/>
  </mergeCells>
  <conditionalFormatting sqref="B10:B13">
    <cfRule type="duplicateValues" dxfId="10" priority="27"/>
  </conditionalFormatting>
  <conditionalFormatting sqref="C10:C13">
    <cfRule type="duplicateValues" dxfId="9" priority="28"/>
    <cfRule type="duplicateValues" dxfId="8" priority="29"/>
  </conditionalFormatting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2D7E2-2420-4D01-9A7A-443C2E553BBE}">
  <dimension ref="A1:BU36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9" width="4.7109375" customWidth="1"/>
    <col min="40" max="40" width="11.5703125" customWidth="1"/>
    <col min="41" max="50" width="4.7109375" customWidth="1"/>
    <col min="51" max="51" width="9.7109375" customWidth="1"/>
    <col min="52" max="61" width="4.7109375" customWidth="1"/>
    <col min="62" max="62" width="9.7109375" customWidth="1"/>
    <col min="63" max="72" width="4.7109375" customWidth="1"/>
    <col min="73" max="73" width="11.5703125" customWidth="1"/>
  </cols>
  <sheetData>
    <row r="1" spans="1:73" ht="15" customHeight="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73" ht="15" customHeight="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73" ht="15" customHeight="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73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73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73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73" ht="39" x14ac:dyDescent="0.65">
      <c r="A7"/>
      <c r="B7"/>
      <c r="F7" s="21" t="s">
        <v>34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73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8" t="s">
        <v>3</v>
      </c>
      <c r="AO8" s="20" t="s">
        <v>70</v>
      </c>
      <c r="AP8" s="20"/>
      <c r="AQ8" s="20"/>
      <c r="AR8" s="20"/>
      <c r="AS8" s="20"/>
      <c r="AT8" s="20"/>
      <c r="AU8" s="20"/>
      <c r="AV8" s="20"/>
      <c r="AW8" s="20"/>
      <c r="AX8" s="20"/>
      <c r="AY8" s="18" t="s">
        <v>3</v>
      </c>
      <c r="AZ8" s="20" t="s">
        <v>70</v>
      </c>
      <c r="BA8" s="20"/>
      <c r="BB8" s="20"/>
      <c r="BC8" s="20"/>
      <c r="BD8" s="20"/>
      <c r="BE8" s="20"/>
      <c r="BF8" s="20"/>
      <c r="BG8" s="20"/>
      <c r="BH8" s="20"/>
      <c r="BI8" s="20"/>
      <c r="BJ8" s="18" t="s">
        <v>3</v>
      </c>
      <c r="BK8" s="20" t="s">
        <v>70</v>
      </c>
      <c r="BL8" s="20"/>
      <c r="BM8" s="20"/>
      <c r="BN8" s="20"/>
      <c r="BO8" s="20"/>
      <c r="BP8" s="20"/>
      <c r="BQ8" s="20"/>
      <c r="BR8" s="20"/>
      <c r="BS8" s="20"/>
      <c r="BT8" s="20"/>
      <c r="BU8" s="18" t="s">
        <v>3</v>
      </c>
    </row>
    <row r="9" spans="1:73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22" t="s">
        <v>111</v>
      </c>
      <c r="M9" s="22"/>
      <c r="N9" s="22" t="s">
        <v>113</v>
      </c>
      <c r="O9" s="22"/>
      <c r="P9" s="18"/>
      <c r="Q9" s="19" t="s">
        <v>112</v>
      </c>
      <c r="R9" s="19"/>
      <c r="S9" s="19">
        <v>1000</v>
      </c>
      <c r="T9" s="19"/>
      <c r="U9" s="19">
        <v>200</v>
      </c>
      <c r="V9" s="19"/>
      <c r="W9" s="19" t="s">
        <v>114</v>
      </c>
      <c r="X9" s="19"/>
      <c r="Y9" s="19" t="s">
        <v>113</v>
      </c>
      <c r="Z9" s="19"/>
      <c r="AA9" s="18"/>
      <c r="AB9" s="19" t="s">
        <v>112</v>
      </c>
      <c r="AC9" s="19"/>
      <c r="AD9" s="19">
        <v>500</v>
      </c>
      <c r="AE9" s="19"/>
      <c r="AF9" s="19">
        <v>200</v>
      </c>
      <c r="AG9" s="19"/>
      <c r="AH9" s="19" t="s">
        <v>111</v>
      </c>
      <c r="AI9" s="19"/>
      <c r="AJ9" s="19" t="s">
        <v>113</v>
      </c>
      <c r="AK9" s="19"/>
      <c r="AL9" s="19" t="s">
        <v>114</v>
      </c>
      <c r="AM9" s="19"/>
      <c r="AN9" s="18"/>
      <c r="AO9" s="19">
        <v>100</v>
      </c>
      <c r="AP9" s="19"/>
      <c r="AQ9" s="19">
        <v>1000</v>
      </c>
      <c r="AR9" s="19"/>
      <c r="AS9" s="19">
        <v>500</v>
      </c>
      <c r="AT9" s="19"/>
      <c r="AU9" s="19" t="s">
        <v>114</v>
      </c>
      <c r="AV9" s="19"/>
      <c r="AW9" s="19" t="s">
        <v>113</v>
      </c>
      <c r="AX9" s="19"/>
      <c r="AY9" s="18"/>
      <c r="AZ9" s="19">
        <v>100</v>
      </c>
      <c r="BA9" s="19"/>
      <c r="BB9" s="19">
        <v>1000</v>
      </c>
      <c r="BC9" s="19"/>
      <c r="BD9" s="19">
        <v>500</v>
      </c>
      <c r="BE9" s="19"/>
      <c r="BF9" s="19" t="s">
        <v>114</v>
      </c>
      <c r="BG9" s="19"/>
      <c r="BH9" s="19" t="s">
        <v>113</v>
      </c>
      <c r="BI9" s="19"/>
      <c r="BJ9" s="18"/>
      <c r="BK9" s="19">
        <v>100</v>
      </c>
      <c r="BL9" s="19"/>
      <c r="BM9" s="19">
        <v>1000</v>
      </c>
      <c r="BN9" s="19"/>
      <c r="BO9" s="19">
        <v>500</v>
      </c>
      <c r="BP9" s="19"/>
      <c r="BQ9" s="19" t="s">
        <v>114</v>
      </c>
      <c r="BR9" s="19"/>
      <c r="BS9" s="19" t="s">
        <v>113</v>
      </c>
      <c r="BT9" s="19"/>
      <c r="BU9" s="18"/>
    </row>
    <row r="10" spans="1:73" ht="16.5" x14ac:dyDescent="0.3">
      <c r="A10" s="6">
        <f t="shared" ref="A10:A36" si="0">ROW()-9</f>
        <v>1</v>
      </c>
      <c r="B10" s="6">
        <v>21</v>
      </c>
      <c r="C10" s="7" t="s">
        <v>269</v>
      </c>
      <c r="D10" s="7" t="s">
        <v>8</v>
      </c>
      <c r="E10" s="6">
        <f t="shared" ref="E10:E36" si="1">IFERROR(SUM(P10,AA10,AN10,AY10,BJ10,BU10),0)</f>
        <v>363</v>
      </c>
      <c r="F10" s="6">
        <v>2</v>
      </c>
      <c r="G10" s="6" cm="1">
        <f t="array" ref="G10">_xlfn.XLOOKUP(F10,TB[[#All],[POS]],TB[[#All],[PUNTOS]])</f>
        <v>18</v>
      </c>
      <c r="H10" s="6">
        <v>1</v>
      </c>
      <c r="I10" s="6" cm="1">
        <f t="array" ref="I10">_xlfn.XLOOKUP(H10,TB[[#All],[POS]],TB[[#All],[PUNTOS]])</f>
        <v>20</v>
      </c>
      <c r="J10" s="6">
        <v>1</v>
      </c>
      <c r="K10" s="6" cm="1">
        <f t="array" ref="K10">_xlfn.XLOOKUP(J10,TB[[#All],[POS]],TB[[#All],[PUNTOS]])</f>
        <v>20</v>
      </c>
      <c r="L10" s="6">
        <v>2</v>
      </c>
      <c r="M10" s="6" cm="1">
        <f t="array" ref="M10">_xlfn.XLOOKUP(L10,TB[[#All],[POS]],TB[[#All],[PUNTOS]])</f>
        <v>18</v>
      </c>
      <c r="N10" s="6">
        <v>2</v>
      </c>
      <c r="O10" s="6" cm="1">
        <f t="array" ref="O10">_xlfn.XLOOKUP(N10,TB[[#All],[POS]],TB[[#All],[PUNTOS]])</f>
        <v>18</v>
      </c>
      <c r="P10" s="9">
        <f t="shared" ref="P10:P36" si="2">G10+I10+K10+M10+O10</f>
        <v>94</v>
      </c>
      <c r="Q10" s="6">
        <v>1</v>
      </c>
      <c r="R10" s="6" cm="1">
        <f t="array" ref="R10">_xlfn.XLOOKUP(Q10,TB[[#All],[POS]],TB[[#All],[PUNTOS]])</f>
        <v>20</v>
      </c>
      <c r="S10" s="6">
        <v>10</v>
      </c>
      <c r="T10" s="6" cm="1">
        <f t="array" ref="T10">_xlfn.XLOOKUP(S10,TB[[#All],[POS]],TB[[#All],[PUNTOS]])</f>
        <v>6</v>
      </c>
      <c r="U10" s="6">
        <v>1</v>
      </c>
      <c r="V10" s="6" cm="1">
        <f t="array" ref="V10">_xlfn.XLOOKUP(U10,TB[[#All],[POS]],TB[[#All],[PUNTOS]])</f>
        <v>20</v>
      </c>
      <c r="W10" s="6">
        <v>4</v>
      </c>
      <c r="X10" s="6" cm="1">
        <f t="array" ref="X10">_xlfn.XLOOKUP(W10,TB[[#All],[POS]],TB[[#All],[PUNTOS]])</f>
        <v>14</v>
      </c>
      <c r="Y10" s="6">
        <v>2</v>
      </c>
      <c r="Z10" s="6" cm="1">
        <f t="array" ref="Z10">_xlfn.XLOOKUP(Y10,TB[[#All],[POS]],TB[[#All],[PUNTOS]])</f>
        <v>18</v>
      </c>
      <c r="AA10" s="9">
        <f t="shared" ref="AA10:AA36" si="3">R10+T10+V10+X10+Z10</f>
        <v>78</v>
      </c>
      <c r="AB10" s="6">
        <v>1</v>
      </c>
      <c r="AC10" s="6" cm="1">
        <f t="array" ref="AC10">_xlfn.XLOOKUP(AB10,TB[[#All],[POS]],TB[[#All],[PUNTOS]])</f>
        <v>20</v>
      </c>
      <c r="AD10" s="6">
        <v>2</v>
      </c>
      <c r="AE10" s="6" cm="1">
        <f t="array" ref="AE10">_xlfn.XLOOKUP(AD10,TB[[#All],[POS]],TB[[#All],[PUNTOS]])</f>
        <v>18</v>
      </c>
      <c r="AF10" s="6">
        <v>1</v>
      </c>
      <c r="AG10" s="6" cm="1">
        <f t="array" ref="AG10">_xlfn.XLOOKUP(AF10,TB[[#All],[POS]],TB[[#All],[PUNTOS]])</f>
        <v>20</v>
      </c>
      <c r="AH10" s="6">
        <v>4</v>
      </c>
      <c r="AI10" s="6" cm="1">
        <f t="array" ref="AI10">_xlfn.XLOOKUP(AH10,TB[[#All],[POS]],TB[[#All],[PUNTOS]])</f>
        <v>14</v>
      </c>
      <c r="AJ10" s="6">
        <v>9</v>
      </c>
      <c r="AK10" s="6" cm="1">
        <f t="array" ref="AK10">_xlfn.XLOOKUP(AJ10,TB[[#All],[POS]],TB[[#All],[PUNTOS]])</f>
        <v>7</v>
      </c>
      <c r="AL10" s="6">
        <v>1</v>
      </c>
      <c r="AM10" s="6" cm="1">
        <f t="array" ref="AM10">_xlfn.XLOOKUP(AL10,TB[[#All],[POS]],TB[[#All],[PUNTOS]])</f>
        <v>20</v>
      </c>
      <c r="AN10" s="9">
        <f t="shared" ref="AN10:AN36" si="4">(AC10+AE10+AG10+AI10+AK10+AM10)</f>
        <v>99</v>
      </c>
      <c r="AO10" s="6">
        <v>1</v>
      </c>
      <c r="AP10" s="6" cm="1">
        <f t="array" ref="AP10">_xlfn.XLOOKUP(AO10,TB[[#All],[POS]],TB[[#All],[PUNTOS]])</f>
        <v>20</v>
      </c>
      <c r="AQ10" s="6">
        <v>1</v>
      </c>
      <c r="AR10" s="6" cm="1">
        <f t="array" ref="AR10">_xlfn.XLOOKUP(AQ10,TB[[#All],[POS]],TB[[#All],[PUNTOS]])</f>
        <v>20</v>
      </c>
      <c r="AS10" s="6">
        <v>1</v>
      </c>
      <c r="AT10" s="6" cm="1">
        <f t="array" ref="AT10">_xlfn.XLOOKUP(AS10,TB[[#All],[POS]],TB[[#All],[PUNTOS]])</f>
        <v>20</v>
      </c>
      <c r="AU10" s="6">
        <v>2</v>
      </c>
      <c r="AV10" s="6" cm="1">
        <f t="array" ref="AV10">_xlfn.XLOOKUP(AU10,TB[[#All],[POS]],TB[[#All],[PUNTOS]])</f>
        <v>18</v>
      </c>
      <c r="AW10" s="6">
        <v>4</v>
      </c>
      <c r="AX10" s="6" cm="1">
        <f t="array" ref="AX10">_xlfn.XLOOKUP(AW10,TB[[#All],[POS]],TB[[#All],[PUNTOS]])</f>
        <v>14</v>
      </c>
      <c r="AY10" s="9">
        <f t="shared" ref="AY10:AY36" si="5">+AP10+AR10+AT10+AV10+AX10</f>
        <v>92</v>
      </c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9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9"/>
    </row>
    <row r="11" spans="1:73" ht="16.5" x14ac:dyDescent="0.3">
      <c r="A11" s="6">
        <f t="shared" si="0"/>
        <v>2</v>
      </c>
      <c r="B11" s="6">
        <v>22</v>
      </c>
      <c r="C11" s="7" t="s">
        <v>270</v>
      </c>
      <c r="D11" s="7" t="s">
        <v>8</v>
      </c>
      <c r="E11" s="6">
        <f t="shared" si="1"/>
        <v>345</v>
      </c>
      <c r="F11" s="6">
        <v>3</v>
      </c>
      <c r="G11" s="6" cm="1">
        <f t="array" ref="G11">_xlfn.XLOOKUP(F11,TB[[#All],[POS]],TB[[#All],[PUNTOS]])</f>
        <v>16</v>
      </c>
      <c r="H11" s="6">
        <v>3</v>
      </c>
      <c r="I11" s="6" cm="1">
        <f t="array" ref="I11">_xlfn.XLOOKUP(H11,TB[[#All],[POS]],TB[[#All],[PUNTOS]])</f>
        <v>16</v>
      </c>
      <c r="J11" s="6">
        <v>5</v>
      </c>
      <c r="K11" s="6" cm="1">
        <f t="array" ref="K11">_xlfn.XLOOKUP(J11,TB[[#All],[POS]],TB[[#All],[PUNTOS]])</f>
        <v>12</v>
      </c>
      <c r="L11" s="6">
        <v>3</v>
      </c>
      <c r="M11" s="6" cm="1">
        <f t="array" ref="M11">_xlfn.XLOOKUP(L11,TB[[#All],[POS]],TB[[#All],[PUNTOS]])</f>
        <v>16</v>
      </c>
      <c r="N11" s="6">
        <v>1</v>
      </c>
      <c r="O11" s="6" cm="1">
        <f t="array" ref="O11">_xlfn.XLOOKUP(N11,TB[[#All],[POS]],TB[[#All],[PUNTOS]])</f>
        <v>20</v>
      </c>
      <c r="P11" s="9">
        <f t="shared" si="2"/>
        <v>80</v>
      </c>
      <c r="Q11" s="6">
        <v>4</v>
      </c>
      <c r="R11" s="6" cm="1">
        <f t="array" ref="R11">_xlfn.XLOOKUP(Q11,TB[[#All],[POS]],TB[[#All],[PUNTOS]])</f>
        <v>14</v>
      </c>
      <c r="S11" s="6">
        <v>1</v>
      </c>
      <c r="T11" s="6" cm="1">
        <f t="array" ref="T11">_xlfn.XLOOKUP(S11,TB[[#All],[POS]],TB[[#All],[PUNTOS]])</f>
        <v>20</v>
      </c>
      <c r="U11" s="6">
        <v>3</v>
      </c>
      <c r="V11" s="6" cm="1">
        <f t="array" ref="V11">_xlfn.XLOOKUP(U11,TB[[#All],[POS]],TB[[#All],[PUNTOS]])</f>
        <v>16</v>
      </c>
      <c r="W11" s="6">
        <v>1</v>
      </c>
      <c r="X11" s="6" cm="1">
        <f t="array" ref="X11">_xlfn.XLOOKUP(W11,TB[[#All],[POS]],TB[[#All],[PUNTOS]])</f>
        <v>20</v>
      </c>
      <c r="Y11" s="6">
        <v>3</v>
      </c>
      <c r="Z11" s="6" cm="1">
        <f t="array" ref="Z11">_xlfn.XLOOKUP(Y11,TB[[#All],[POS]],TB[[#All],[PUNTOS]])</f>
        <v>16</v>
      </c>
      <c r="AA11" s="9">
        <f t="shared" si="3"/>
        <v>86</v>
      </c>
      <c r="AB11" s="6">
        <v>7</v>
      </c>
      <c r="AC11" s="6" cm="1">
        <f t="array" ref="AC11">_xlfn.XLOOKUP(AB11,TB[[#All],[POS]],TB[[#All],[PUNTOS]])</f>
        <v>9</v>
      </c>
      <c r="AD11" s="6">
        <v>3</v>
      </c>
      <c r="AE11" s="6" cm="1">
        <f t="array" ref="AE11">_xlfn.XLOOKUP(AD11,TB[[#All],[POS]],TB[[#All],[PUNTOS]])</f>
        <v>16</v>
      </c>
      <c r="AF11" s="6">
        <v>3</v>
      </c>
      <c r="AG11" s="6" cm="1">
        <f t="array" ref="AG11">_xlfn.XLOOKUP(AF11,TB[[#All],[POS]],TB[[#All],[PUNTOS]])</f>
        <v>16</v>
      </c>
      <c r="AH11" s="6">
        <v>2</v>
      </c>
      <c r="AI11" s="6" cm="1">
        <f t="array" ref="AI11">_xlfn.XLOOKUP(AH11,TB[[#All],[POS]],TB[[#All],[PUNTOS]])</f>
        <v>18</v>
      </c>
      <c r="AJ11" s="6">
        <v>1</v>
      </c>
      <c r="AK11" s="6" cm="1">
        <f t="array" ref="AK11">_xlfn.XLOOKUP(AJ11,TB[[#All],[POS]],TB[[#All],[PUNTOS]])</f>
        <v>20</v>
      </c>
      <c r="AL11" s="6">
        <v>2</v>
      </c>
      <c r="AM11" s="6" cm="1">
        <f t="array" ref="AM11">_xlfn.XLOOKUP(AL11,TB[[#All],[POS]],TB[[#All],[PUNTOS]])</f>
        <v>18</v>
      </c>
      <c r="AN11" s="9">
        <f t="shared" si="4"/>
        <v>97</v>
      </c>
      <c r="AO11" s="6">
        <v>4</v>
      </c>
      <c r="AP11" s="6" cm="1">
        <f t="array" ref="AP11">_xlfn.XLOOKUP(AO11,TB[[#All],[POS]],TB[[#All],[PUNTOS]])</f>
        <v>14</v>
      </c>
      <c r="AQ11" s="6">
        <v>5</v>
      </c>
      <c r="AR11" s="6" cm="1">
        <f t="array" ref="AR11">_xlfn.XLOOKUP(AQ11,TB[[#All],[POS]],TB[[#All],[PUNTOS]])</f>
        <v>12</v>
      </c>
      <c r="AS11" s="6">
        <v>3</v>
      </c>
      <c r="AT11" s="6" cm="1">
        <f t="array" ref="AT11">_xlfn.XLOOKUP(AS11,TB[[#All],[POS]],TB[[#All],[PUNTOS]])</f>
        <v>16</v>
      </c>
      <c r="AU11" s="6">
        <v>1</v>
      </c>
      <c r="AV11" s="6" cm="1">
        <f t="array" ref="AV11">_xlfn.XLOOKUP(AU11,TB[[#All],[POS]],TB[[#All],[PUNTOS]])</f>
        <v>20</v>
      </c>
      <c r="AW11" s="6">
        <v>1</v>
      </c>
      <c r="AX11" s="6" cm="1">
        <f t="array" ref="AX11">_xlfn.XLOOKUP(AW11,TB[[#All],[POS]],TB[[#All],[PUNTOS]])</f>
        <v>20</v>
      </c>
      <c r="AY11" s="9">
        <f t="shared" si="5"/>
        <v>82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9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9"/>
    </row>
    <row r="12" spans="1:73" ht="16.5" x14ac:dyDescent="0.3">
      <c r="A12" s="6">
        <f t="shared" si="0"/>
        <v>3</v>
      </c>
      <c r="B12" s="6">
        <v>107</v>
      </c>
      <c r="C12" s="7" t="s">
        <v>271</v>
      </c>
      <c r="D12" s="7" t="s">
        <v>26</v>
      </c>
      <c r="E12" s="6">
        <f t="shared" si="1"/>
        <v>333</v>
      </c>
      <c r="F12" s="6">
        <v>4</v>
      </c>
      <c r="G12" s="6" cm="1">
        <f t="array" ref="G12">_xlfn.XLOOKUP(F12,TB[[#All],[POS]],TB[[#All],[PUNTOS]])</f>
        <v>14</v>
      </c>
      <c r="H12" s="6">
        <v>2</v>
      </c>
      <c r="I12" s="6" cm="1">
        <f t="array" ref="I12">_xlfn.XLOOKUP(H12,TB[[#All],[POS]],TB[[#All],[PUNTOS]])</f>
        <v>18</v>
      </c>
      <c r="J12" s="6">
        <v>3</v>
      </c>
      <c r="K12" s="6" cm="1">
        <f t="array" ref="K12">_xlfn.XLOOKUP(J12,TB[[#All],[POS]],TB[[#All],[PUNTOS]])</f>
        <v>16</v>
      </c>
      <c r="L12" s="6">
        <v>4</v>
      </c>
      <c r="M12" s="6" cm="1">
        <f t="array" ref="M12">_xlfn.XLOOKUP(L12,TB[[#All],[POS]],TB[[#All],[PUNTOS]])</f>
        <v>14</v>
      </c>
      <c r="N12" s="6">
        <v>3</v>
      </c>
      <c r="O12" s="6" cm="1">
        <f t="array" ref="O12">_xlfn.XLOOKUP(N12,TB[[#All],[POS]],TB[[#All],[PUNTOS]])</f>
        <v>16</v>
      </c>
      <c r="P12" s="9">
        <f t="shared" si="2"/>
        <v>78</v>
      </c>
      <c r="Q12" s="6">
        <v>3</v>
      </c>
      <c r="R12" s="6" cm="1">
        <f t="array" ref="R12">_xlfn.XLOOKUP(Q12,TB[[#All],[POS]],TB[[#All],[PUNTOS]])</f>
        <v>16</v>
      </c>
      <c r="S12" s="6">
        <v>8</v>
      </c>
      <c r="T12" s="6" cm="1">
        <f t="array" ref="T12">_xlfn.XLOOKUP(S12,TB[[#All],[POS]],TB[[#All],[PUNTOS]])</f>
        <v>8</v>
      </c>
      <c r="U12" s="6">
        <v>2</v>
      </c>
      <c r="V12" s="6" cm="1">
        <f t="array" ref="V12">_xlfn.XLOOKUP(U12,TB[[#All],[POS]],TB[[#All],[PUNTOS]])</f>
        <v>18</v>
      </c>
      <c r="W12" s="6">
        <v>2</v>
      </c>
      <c r="X12" s="6" cm="1">
        <f t="array" ref="X12">_xlfn.XLOOKUP(W12,TB[[#All],[POS]],TB[[#All],[PUNTOS]])</f>
        <v>18</v>
      </c>
      <c r="Y12" s="6">
        <v>1</v>
      </c>
      <c r="Z12" s="6" cm="1">
        <f t="array" ref="Z12">_xlfn.XLOOKUP(Y12,TB[[#All],[POS]],TB[[#All],[PUNTOS]])</f>
        <v>20</v>
      </c>
      <c r="AA12" s="9">
        <f t="shared" si="3"/>
        <v>80</v>
      </c>
      <c r="AB12" s="6">
        <v>3</v>
      </c>
      <c r="AC12" s="6" cm="1">
        <f t="array" ref="AC12">_xlfn.XLOOKUP(AB12,TB[[#All],[POS]],TB[[#All],[PUNTOS]])</f>
        <v>16</v>
      </c>
      <c r="AD12" s="6">
        <v>1</v>
      </c>
      <c r="AE12" s="6" cm="1">
        <f t="array" ref="AE12">_xlfn.XLOOKUP(AD12,TB[[#All],[POS]],TB[[#All],[PUNTOS]])</f>
        <v>20</v>
      </c>
      <c r="AF12" s="6">
        <v>2</v>
      </c>
      <c r="AG12" s="6" cm="1">
        <f t="array" ref="AG12">_xlfn.XLOOKUP(AF12,TB[[#All],[POS]],TB[[#All],[PUNTOS]])</f>
        <v>18</v>
      </c>
      <c r="AH12" s="6">
        <v>3</v>
      </c>
      <c r="AI12" s="6" cm="1">
        <f t="array" ref="AI12">_xlfn.XLOOKUP(AH12,TB[[#All],[POS]],TB[[#All],[PUNTOS]])</f>
        <v>16</v>
      </c>
      <c r="AJ12" s="6">
        <v>2</v>
      </c>
      <c r="AK12" s="6" cm="1">
        <f t="array" ref="AK12">_xlfn.XLOOKUP(AJ12,TB[[#All],[POS]],TB[[#All],[PUNTOS]])</f>
        <v>18</v>
      </c>
      <c r="AL12" s="6">
        <v>4</v>
      </c>
      <c r="AM12" s="6" cm="1">
        <f t="array" ref="AM12">_xlfn.XLOOKUP(AL12,TB[[#All],[POS]],TB[[#All],[PUNTOS]])</f>
        <v>14</v>
      </c>
      <c r="AN12" s="9">
        <f t="shared" si="4"/>
        <v>102</v>
      </c>
      <c r="AO12" s="6">
        <v>7</v>
      </c>
      <c r="AP12" s="6" cm="1">
        <f t="array" ref="AP12">_xlfn.XLOOKUP(AO12,TB[[#All],[POS]],TB[[#All],[PUNTOS]])</f>
        <v>9</v>
      </c>
      <c r="AQ12" s="6">
        <v>2</v>
      </c>
      <c r="AR12" s="6" cm="1">
        <f t="array" ref="AR12">_xlfn.XLOOKUP(AQ12,TB[[#All],[POS]],TB[[#All],[PUNTOS]])</f>
        <v>18</v>
      </c>
      <c r="AS12" s="6">
        <v>2</v>
      </c>
      <c r="AT12" s="6" cm="1">
        <f t="array" ref="AT12">_xlfn.XLOOKUP(AS12,TB[[#All],[POS]],TB[[#All],[PUNTOS]])</f>
        <v>18</v>
      </c>
      <c r="AU12" s="6">
        <v>6</v>
      </c>
      <c r="AV12" s="6" cm="1">
        <f t="array" ref="AV12">_xlfn.XLOOKUP(AU12,TB[[#All],[POS]],TB[[#All],[PUNTOS]])</f>
        <v>10</v>
      </c>
      <c r="AW12" s="6">
        <v>2</v>
      </c>
      <c r="AX12" s="6" cm="1">
        <f t="array" ref="AX12">_xlfn.XLOOKUP(AW12,TB[[#All],[POS]],TB[[#All],[PUNTOS]])</f>
        <v>18</v>
      </c>
      <c r="AY12" s="9">
        <f t="shared" si="5"/>
        <v>73</v>
      </c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9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9"/>
    </row>
    <row r="13" spans="1:73" ht="16.5" x14ac:dyDescent="0.3">
      <c r="A13" s="6">
        <f t="shared" si="0"/>
        <v>4</v>
      </c>
      <c r="B13" s="6">
        <v>111</v>
      </c>
      <c r="C13" s="7" t="s">
        <v>272</v>
      </c>
      <c r="D13" s="7" t="s">
        <v>28</v>
      </c>
      <c r="E13" s="6">
        <f t="shared" si="1"/>
        <v>257</v>
      </c>
      <c r="F13" s="6">
        <v>1</v>
      </c>
      <c r="G13" s="6" cm="1">
        <f t="array" ref="G13">_xlfn.XLOOKUP(F13,TB[[#All],[POS]],TB[[#All],[PUNTOS]])</f>
        <v>20</v>
      </c>
      <c r="H13" s="6">
        <v>4</v>
      </c>
      <c r="I13" s="6" cm="1">
        <f t="array" ref="I13">_xlfn.XLOOKUP(H13,TB[[#All],[POS]],TB[[#All],[PUNTOS]])</f>
        <v>14</v>
      </c>
      <c r="J13" s="6">
        <v>2</v>
      </c>
      <c r="K13" s="6" cm="1">
        <f t="array" ref="K13">_xlfn.XLOOKUP(J13,TB[[#All],[POS]],TB[[#All],[PUNTOS]])</f>
        <v>18</v>
      </c>
      <c r="L13" s="6">
        <v>12</v>
      </c>
      <c r="M13" s="6" cm="1">
        <f t="array" ref="M13">_xlfn.XLOOKUP(L13,TB[[#All],[POS]],TB[[#All],[PUNTOS]])</f>
        <v>4</v>
      </c>
      <c r="N13" s="6">
        <v>8</v>
      </c>
      <c r="O13" s="6" cm="1">
        <f t="array" ref="O13">_xlfn.XLOOKUP(N13,TB[[#All],[POS]],TB[[#All],[PUNTOS]])</f>
        <v>8</v>
      </c>
      <c r="P13" s="9">
        <f t="shared" si="2"/>
        <v>64</v>
      </c>
      <c r="Q13" s="6">
        <v>2</v>
      </c>
      <c r="R13" s="6" cm="1">
        <f t="array" ref="R13">_xlfn.XLOOKUP(Q13,TB[[#All],[POS]],TB[[#All],[PUNTOS]])</f>
        <v>18</v>
      </c>
      <c r="S13" s="6">
        <v>4</v>
      </c>
      <c r="T13" s="6" cm="1">
        <f t="array" ref="T13">_xlfn.XLOOKUP(S13,TB[[#All],[POS]],TB[[#All],[PUNTOS]])</f>
        <v>14</v>
      </c>
      <c r="U13" s="6">
        <v>5</v>
      </c>
      <c r="V13" s="6" cm="1">
        <f t="array" ref="V13">_xlfn.XLOOKUP(U13,TB[[#All],[POS]],TB[[#All],[PUNTOS]])</f>
        <v>12</v>
      </c>
      <c r="W13" s="6">
        <v>3</v>
      </c>
      <c r="X13" s="6" cm="1">
        <f t="array" ref="X13">_xlfn.XLOOKUP(W13,TB[[#All],[POS]],TB[[#All],[PUNTOS]])</f>
        <v>16</v>
      </c>
      <c r="Y13" s="6">
        <v>9</v>
      </c>
      <c r="Z13" s="6" cm="1">
        <f t="array" ref="Z13">_xlfn.XLOOKUP(Y13,TB[[#All],[POS]],TB[[#All],[PUNTOS]])</f>
        <v>7</v>
      </c>
      <c r="AA13" s="9">
        <f t="shared" si="3"/>
        <v>67</v>
      </c>
      <c r="AB13" s="6">
        <v>2</v>
      </c>
      <c r="AC13" s="6" cm="1">
        <f t="array" ref="AC13">_xlfn.XLOOKUP(AB13,TB[[#All],[POS]],TB[[#All],[PUNTOS]])</f>
        <v>18</v>
      </c>
      <c r="AD13" s="6">
        <v>5</v>
      </c>
      <c r="AE13" s="6" cm="1">
        <f t="array" ref="AE13">_xlfn.XLOOKUP(AD13,TB[[#All],[POS]],TB[[#All],[PUNTOS]])</f>
        <v>12</v>
      </c>
      <c r="AF13" s="6">
        <v>4</v>
      </c>
      <c r="AG13" s="6" cm="1">
        <f t="array" ref="AG13">_xlfn.XLOOKUP(AF13,TB[[#All],[POS]],TB[[#All],[PUNTOS]])</f>
        <v>14</v>
      </c>
      <c r="AH13" s="6">
        <v>6</v>
      </c>
      <c r="AI13" s="6" cm="1">
        <f t="array" ref="AI13">_xlfn.XLOOKUP(AH13,TB[[#All],[POS]],TB[[#All],[PUNTOS]])</f>
        <v>10</v>
      </c>
      <c r="AJ13" s="6">
        <v>12</v>
      </c>
      <c r="AK13" s="6" cm="1">
        <f t="array" ref="AK13">_xlfn.XLOOKUP(AJ13,TB[[#All],[POS]],TB[[#All],[PUNTOS]])</f>
        <v>4</v>
      </c>
      <c r="AL13" s="6">
        <v>5</v>
      </c>
      <c r="AM13" s="6" cm="1">
        <f t="array" ref="AM13">_xlfn.XLOOKUP(AL13,TB[[#All],[POS]],TB[[#All],[PUNTOS]])</f>
        <v>12</v>
      </c>
      <c r="AN13" s="9">
        <f t="shared" si="4"/>
        <v>70</v>
      </c>
      <c r="AO13" s="6">
        <v>2</v>
      </c>
      <c r="AP13" s="6" cm="1">
        <f t="array" ref="AP13">_xlfn.XLOOKUP(AO13,TB[[#All],[POS]],TB[[#All],[PUNTOS]])</f>
        <v>18</v>
      </c>
      <c r="AQ13" s="6">
        <v>7</v>
      </c>
      <c r="AR13" s="6" cm="1">
        <f t="array" ref="AR13">_xlfn.XLOOKUP(AQ13,TB[[#All],[POS]],TB[[#All],[PUNTOS]])</f>
        <v>9</v>
      </c>
      <c r="AS13" s="6">
        <v>5</v>
      </c>
      <c r="AT13" s="6" cm="1">
        <f t="array" ref="AT13">_xlfn.XLOOKUP(AS13,TB[[#All],[POS]],TB[[#All],[PUNTOS]])</f>
        <v>12</v>
      </c>
      <c r="AU13" s="6">
        <v>3</v>
      </c>
      <c r="AV13" s="6" cm="1">
        <f t="array" ref="AV13">_xlfn.XLOOKUP(AU13,TB[[#All],[POS]],TB[[#All],[PUNTOS]])</f>
        <v>16</v>
      </c>
      <c r="AW13" s="6">
        <v>15</v>
      </c>
      <c r="AX13" s="6" cm="1">
        <f t="array" ref="AX13">_xlfn.XLOOKUP(AW13,TB[[#All],[POS]],TB[[#All],[PUNTOS]])</f>
        <v>1</v>
      </c>
      <c r="AY13" s="9">
        <f t="shared" si="5"/>
        <v>56</v>
      </c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9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9"/>
    </row>
    <row r="14" spans="1:73" ht="16.5" x14ac:dyDescent="0.3">
      <c r="A14" s="6">
        <f t="shared" si="0"/>
        <v>5</v>
      </c>
      <c r="B14" s="6">
        <v>101</v>
      </c>
      <c r="C14" s="7" t="s">
        <v>273</v>
      </c>
      <c r="D14" s="7" t="s">
        <v>26</v>
      </c>
      <c r="E14" s="6">
        <f t="shared" si="1"/>
        <v>147</v>
      </c>
      <c r="F14" s="6">
        <v>9</v>
      </c>
      <c r="G14" s="6" cm="1">
        <f t="array" ref="G14">_xlfn.XLOOKUP(F14,TB[[#All],[POS]],TB[[#All],[PUNTOS]])</f>
        <v>7</v>
      </c>
      <c r="H14" s="6">
        <v>7</v>
      </c>
      <c r="I14" s="6" cm="1">
        <f t="array" ref="I14">_xlfn.XLOOKUP(H14,TB[[#All],[POS]],TB[[#All],[PUNTOS]])</f>
        <v>9</v>
      </c>
      <c r="J14" s="6">
        <v>6</v>
      </c>
      <c r="K14" s="6" cm="1">
        <f t="array" ref="K14">_xlfn.XLOOKUP(J14,TB[[#All],[POS]],TB[[#All],[PUNTOS]])</f>
        <v>10</v>
      </c>
      <c r="L14" s="6">
        <v>5</v>
      </c>
      <c r="M14" s="6" cm="1">
        <f t="array" ref="M14">_xlfn.XLOOKUP(L14,TB[[#All],[POS]],TB[[#All],[PUNTOS]])</f>
        <v>12</v>
      </c>
      <c r="N14" s="6">
        <v>5</v>
      </c>
      <c r="O14" s="6" cm="1">
        <f t="array" ref="O14">_xlfn.XLOOKUP(N14,TB[[#All],[POS]],TB[[#All],[PUNTOS]])</f>
        <v>12</v>
      </c>
      <c r="P14" s="9">
        <f t="shared" si="2"/>
        <v>50</v>
      </c>
      <c r="Q14" s="6">
        <v>7</v>
      </c>
      <c r="R14" s="6" cm="1">
        <f t="array" ref="R14">_xlfn.XLOOKUP(Q14,TB[[#All],[POS]],TB[[#All],[PUNTOS]])</f>
        <v>9</v>
      </c>
      <c r="S14" s="6">
        <v>9</v>
      </c>
      <c r="T14" s="6" cm="1">
        <f t="array" ref="T14">_xlfn.XLOOKUP(S14,TB[[#All],[POS]],TB[[#All],[PUNTOS]])</f>
        <v>7</v>
      </c>
      <c r="U14" s="6">
        <v>4</v>
      </c>
      <c r="V14" s="6" cm="1">
        <f t="array" ref="V14">_xlfn.XLOOKUP(U14,TB[[#All],[POS]],TB[[#All],[PUNTOS]])</f>
        <v>14</v>
      </c>
      <c r="W14" s="6">
        <v>7</v>
      </c>
      <c r="X14" s="6" cm="1">
        <f t="array" ref="X14">_xlfn.XLOOKUP(W14,TB[[#All],[POS]],TB[[#All],[PUNTOS]])</f>
        <v>9</v>
      </c>
      <c r="Y14" s="6">
        <v>11</v>
      </c>
      <c r="Z14" s="6" cm="1">
        <f t="array" ref="Z14">_xlfn.XLOOKUP(Y14,TB[[#All],[POS]],TB[[#All],[PUNTOS]])</f>
        <v>5</v>
      </c>
      <c r="AA14" s="9">
        <f t="shared" si="3"/>
        <v>44</v>
      </c>
      <c r="AB14" s="6">
        <v>21</v>
      </c>
      <c r="AC14" s="6" cm="1">
        <f t="array" ref="AC14">_xlfn.XLOOKUP(AB14,TB[[#All],[POS]],TB[[#All],[PUNTOS]])</f>
        <v>0</v>
      </c>
      <c r="AD14" s="6">
        <v>11</v>
      </c>
      <c r="AE14" s="6" cm="1">
        <f t="array" ref="AE14">_xlfn.XLOOKUP(AD14,TB[[#All],[POS]],TB[[#All],[PUNTOS]])</f>
        <v>5</v>
      </c>
      <c r="AF14" s="6">
        <v>6</v>
      </c>
      <c r="AG14" s="6" cm="1">
        <f t="array" ref="AG14">_xlfn.XLOOKUP(AF14,TB[[#All],[POS]],TB[[#All],[PUNTOS]])</f>
        <v>10</v>
      </c>
      <c r="AH14" s="6">
        <v>10</v>
      </c>
      <c r="AI14" s="6" cm="1">
        <f t="array" ref="AI14">_xlfn.XLOOKUP(AH14,TB[[#All],[POS]],TB[[#All],[PUNTOS]])</f>
        <v>6</v>
      </c>
      <c r="AJ14" s="6">
        <v>11</v>
      </c>
      <c r="AK14" s="6" cm="1">
        <f t="array" ref="AK14">_xlfn.XLOOKUP(AJ14,TB[[#All],[POS]],TB[[#All],[PUNTOS]])</f>
        <v>5</v>
      </c>
      <c r="AL14" s="6">
        <v>13</v>
      </c>
      <c r="AM14" s="6" cm="1">
        <f t="array" ref="AM14">_xlfn.XLOOKUP(AL14,TB[[#All],[POS]],TB[[#All],[PUNTOS]])</f>
        <v>3</v>
      </c>
      <c r="AN14" s="9">
        <f t="shared" si="4"/>
        <v>29</v>
      </c>
      <c r="AO14" s="6">
        <v>10</v>
      </c>
      <c r="AP14" s="6" cm="1">
        <f t="array" ref="AP14">_xlfn.XLOOKUP(AO14,TB[[#All],[POS]],TB[[#All],[PUNTOS]])</f>
        <v>6</v>
      </c>
      <c r="AQ14" s="6">
        <v>10</v>
      </c>
      <c r="AR14" s="6" cm="1">
        <f t="array" ref="AR14">_xlfn.XLOOKUP(AQ14,TB[[#All],[POS]],TB[[#All],[PUNTOS]])</f>
        <v>6</v>
      </c>
      <c r="AS14" s="6">
        <v>14</v>
      </c>
      <c r="AT14" s="6" cm="1">
        <f t="array" ref="AT14">_xlfn.XLOOKUP(AS14,TB[[#All],[POS]],TB[[#All],[PUNTOS]])</f>
        <v>2</v>
      </c>
      <c r="AU14" s="6">
        <v>8</v>
      </c>
      <c r="AV14" s="6" cm="1">
        <f t="array" ref="AV14">_xlfn.XLOOKUP(AU14,TB[[#All],[POS]],TB[[#All],[PUNTOS]])</f>
        <v>8</v>
      </c>
      <c r="AW14" s="6">
        <v>14</v>
      </c>
      <c r="AX14" s="6" cm="1">
        <f t="array" ref="AX14">_xlfn.XLOOKUP(AW14,TB[[#All],[POS]],TB[[#All],[PUNTOS]])</f>
        <v>2</v>
      </c>
      <c r="AY14" s="9">
        <f t="shared" si="5"/>
        <v>24</v>
      </c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9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9"/>
    </row>
    <row r="15" spans="1:73" ht="16.5" x14ac:dyDescent="0.3">
      <c r="A15" s="6">
        <f t="shared" si="0"/>
        <v>6</v>
      </c>
      <c r="B15" s="6">
        <v>7</v>
      </c>
      <c r="C15" s="7" t="s">
        <v>274</v>
      </c>
      <c r="D15" s="7" t="s">
        <v>8</v>
      </c>
      <c r="E15" s="6">
        <f t="shared" si="1"/>
        <v>133</v>
      </c>
      <c r="F15" s="6">
        <v>14</v>
      </c>
      <c r="G15" s="6" cm="1">
        <f t="array" ref="G15">_xlfn.XLOOKUP(F15,TB[[#All],[POS]],TB[[#All],[PUNTOS]])</f>
        <v>2</v>
      </c>
      <c r="H15" s="6">
        <v>21</v>
      </c>
      <c r="I15" s="6" cm="1">
        <f t="array" ref="I15">_xlfn.XLOOKUP(H15,TB[[#All],[POS]],TB[[#All],[PUNTOS]])</f>
        <v>0</v>
      </c>
      <c r="J15" s="6">
        <v>17</v>
      </c>
      <c r="K15" s="6" cm="1">
        <f t="array" ref="K15">_xlfn.XLOOKUP(J15,TB[[#All],[POS]],TB[[#All],[PUNTOS]])</f>
        <v>0</v>
      </c>
      <c r="L15" s="6">
        <v>8</v>
      </c>
      <c r="M15" s="6" cm="1">
        <f t="array" ref="M15">_xlfn.XLOOKUP(L15,TB[[#All],[POS]],TB[[#All],[PUNTOS]])</f>
        <v>8</v>
      </c>
      <c r="N15" s="6">
        <v>11</v>
      </c>
      <c r="O15" s="6" cm="1">
        <f t="array" ref="O15">_xlfn.XLOOKUP(N15,TB[[#All],[POS]],TB[[#All],[PUNTOS]])</f>
        <v>5</v>
      </c>
      <c r="P15" s="9">
        <f t="shared" si="2"/>
        <v>15</v>
      </c>
      <c r="Q15" s="6">
        <v>6</v>
      </c>
      <c r="R15" s="6" cm="1">
        <f t="array" ref="R15">_xlfn.XLOOKUP(Q15,TB[[#All],[POS]],TB[[#All],[PUNTOS]])</f>
        <v>10</v>
      </c>
      <c r="S15" s="6">
        <v>11</v>
      </c>
      <c r="T15" s="6" cm="1">
        <f t="array" ref="T15">_xlfn.XLOOKUP(S15,TB[[#All],[POS]],TB[[#All],[PUNTOS]])</f>
        <v>5</v>
      </c>
      <c r="U15" s="6">
        <v>9</v>
      </c>
      <c r="V15" s="6" cm="1">
        <f t="array" ref="V15">_xlfn.XLOOKUP(U15,TB[[#All],[POS]],TB[[#All],[PUNTOS]])</f>
        <v>7</v>
      </c>
      <c r="W15" s="6">
        <v>6</v>
      </c>
      <c r="X15" s="6" cm="1">
        <f t="array" ref="X15">_xlfn.XLOOKUP(W15,TB[[#All],[POS]],TB[[#All],[PUNTOS]])</f>
        <v>10</v>
      </c>
      <c r="Y15" s="6">
        <v>5</v>
      </c>
      <c r="Z15" s="6" cm="1">
        <f t="array" ref="Z15">_xlfn.XLOOKUP(Y15,TB[[#All],[POS]],TB[[#All],[PUNTOS]])</f>
        <v>12</v>
      </c>
      <c r="AA15" s="9">
        <f t="shared" si="3"/>
        <v>44</v>
      </c>
      <c r="AB15" s="6">
        <v>13</v>
      </c>
      <c r="AC15" s="6" cm="1">
        <f t="array" ref="AC15">_xlfn.XLOOKUP(AB15,TB[[#All],[POS]],TB[[#All],[PUNTOS]])</f>
        <v>3</v>
      </c>
      <c r="AD15" s="6">
        <v>7</v>
      </c>
      <c r="AE15" s="6" cm="1">
        <f t="array" ref="AE15">_xlfn.XLOOKUP(AD15,TB[[#All],[POS]],TB[[#All],[PUNTOS]])</f>
        <v>9</v>
      </c>
      <c r="AF15" s="6">
        <v>10</v>
      </c>
      <c r="AG15" s="6" cm="1">
        <f t="array" ref="AG15">_xlfn.XLOOKUP(AF15,TB[[#All],[POS]],TB[[#All],[PUNTOS]])</f>
        <v>6</v>
      </c>
      <c r="AH15" s="6">
        <v>9</v>
      </c>
      <c r="AI15" s="6" cm="1">
        <f t="array" ref="AI15">_xlfn.XLOOKUP(AH15,TB[[#All],[POS]],TB[[#All],[PUNTOS]])</f>
        <v>7</v>
      </c>
      <c r="AJ15" s="6">
        <v>7</v>
      </c>
      <c r="AK15" s="6" cm="1">
        <f t="array" ref="AK15">_xlfn.XLOOKUP(AJ15,TB[[#All],[POS]],TB[[#All],[PUNTOS]])</f>
        <v>9</v>
      </c>
      <c r="AL15" s="6">
        <v>8</v>
      </c>
      <c r="AM15" s="6" cm="1">
        <f t="array" ref="AM15">_xlfn.XLOOKUP(AL15,TB[[#All],[POS]],TB[[#All],[PUNTOS]])</f>
        <v>8</v>
      </c>
      <c r="AN15" s="9">
        <f t="shared" si="4"/>
        <v>42</v>
      </c>
      <c r="AO15" s="6">
        <v>13</v>
      </c>
      <c r="AP15" s="6" cm="1">
        <f t="array" ref="AP15">_xlfn.XLOOKUP(AO15,TB[[#All],[POS]],TB[[#All],[PUNTOS]])</f>
        <v>3</v>
      </c>
      <c r="AQ15" s="6">
        <v>16</v>
      </c>
      <c r="AR15" s="6" cm="1">
        <f t="array" ref="AR15">_xlfn.XLOOKUP(AQ15,TB[[#All],[POS]],TB[[#All],[PUNTOS]])</f>
        <v>0</v>
      </c>
      <c r="AS15" s="6">
        <v>4</v>
      </c>
      <c r="AT15" s="6" cm="1">
        <f t="array" ref="AT15">_xlfn.XLOOKUP(AS15,TB[[#All],[POS]],TB[[#All],[PUNTOS]])</f>
        <v>14</v>
      </c>
      <c r="AU15" s="6">
        <v>9</v>
      </c>
      <c r="AV15" s="6" cm="1">
        <f t="array" ref="AV15">_xlfn.XLOOKUP(AU15,TB[[#All],[POS]],TB[[#All],[PUNTOS]])</f>
        <v>7</v>
      </c>
      <c r="AW15" s="6">
        <v>8</v>
      </c>
      <c r="AX15" s="6" cm="1">
        <f t="array" ref="AX15">_xlfn.XLOOKUP(AW15,TB[[#All],[POS]],TB[[#All],[PUNTOS]])</f>
        <v>8</v>
      </c>
      <c r="AY15" s="9">
        <f t="shared" si="5"/>
        <v>32</v>
      </c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9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9"/>
    </row>
    <row r="16" spans="1:73" ht="16.5" x14ac:dyDescent="0.3">
      <c r="A16" s="6">
        <f t="shared" si="0"/>
        <v>7</v>
      </c>
      <c r="B16" s="6">
        <v>80</v>
      </c>
      <c r="C16" s="7" t="s">
        <v>275</v>
      </c>
      <c r="D16" s="7" t="s">
        <v>10</v>
      </c>
      <c r="E16" s="6">
        <f t="shared" si="1"/>
        <v>120</v>
      </c>
      <c r="F16" s="6">
        <v>19</v>
      </c>
      <c r="G16" s="6" cm="1">
        <f t="array" ref="G16">_xlfn.XLOOKUP(F16,TB[[#All],[POS]],TB[[#All],[PUNTOS]])</f>
        <v>0</v>
      </c>
      <c r="H16" s="6">
        <v>18</v>
      </c>
      <c r="I16" s="6" cm="1">
        <f t="array" ref="I16">_xlfn.XLOOKUP(H16,TB[[#All],[POS]],TB[[#All],[PUNTOS]])</f>
        <v>0</v>
      </c>
      <c r="J16" s="6">
        <v>15</v>
      </c>
      <c r="K16" s="6" cm="1">
        <f t="array" ref="K16">_xlfn.XLOOKUP(J16,TB[[#All],[POS]],TB[[#All],[PUNTOS]])</f>
        <v>1</v>
      </c>
      <c r="L16" s="6">
        <v>7</v>
      </c>
      <c r="M16" s="6" cm="1">
        <f t="array" ref="M16">_xlfn.XLOOKUP(L16,TB[[#All],[POS]],TB[[#All],[PUNTOS]])</f>
        <v>9</v>
      </c>
      <c r="N16" s="6">
        <v>6</v>
      </c>
      <c r="O16" s="6" cm="1">
        <f t="array" ref="O16">_xlfn.XLOOKUP(N16,TB[[#All],[POS]],TB[[#All],[PUNTOS]])</f>
        <v>10</v>
      </c>
      <c r="P16" s="9">
        <f t="shared" si="2"/>
        <v>20</v>
      </c>
      <c r="Q16" s="6">
        <v>8</v>
      </c>
      <c r="R16" s="6" cm="1">
        <f t="array" ref="R16">_xlfn.XLOOKUP(Q16,TB[[#All],[POS]],TB[[#All],[PUNTOS]])</f>
        <v>8</v>
      </c>
      <c r="S16" s="6">
        <v>18</v>
      </c>
      <c r="T16" s="6" cm="1">
        <f t="array" ref="T16">_xlfn.XLOOKUP(S16,TB[[#All],[POS]],TB[[#All],[PUNTOS]])</f>
        <v>0</v>
      </c>
      <c r="U16" s="6">
        <v>8</v>
      </c>
      <c r="V16" s="6" cm="1">
        <f t="array" ref="V16">_xlfn.XLOOKUP(U16,TB[[#All],[POS]],TB[[#All],[PUNTOS]])</f>
        <v>8</v>
      </c>
      <c r="W16" s="6">
        <v>10</v>
      </c>
      <c r="X16" s="6" cm="1">
        <f t="array" ref="X16">_xlfn.XLOOKUP(W16,TB[[#All],[POS]],TB[[#All],[PUNTOS]])</f>
        <v>6</v>
      </c>
      <c r="Y16" s="6">
        <v>4</v>
      </c>
      <c r="Z16" s="6" cm="1">
        <f t="array" ref="Z16">_xlfn.XLOOKUP(Y16,TB[[#All],[POS]],TB[[#All],[PUNTOS]])</f>
        <v>14</v>
      </c>
      <c r="AA16" s="9">
        <f t="shared" si="3"/>
        <v>36</v>
      </c>
      <c r="AB16" s="6">
        <v>11</v>
      </c>
      <c r="AC16" s="6" cm="1">
        <f t="array" ref="AC16">_xlfn.XLOOKUP(AB16,TB[[#All],[POS]],TB[[#All],[PUNTOS]])</f>
        <v>5</v>
      </c>
      <c r="AD16" s="6">
        <v>13</v>
      </c>
      <c r="AE16" s="6" cm="1">
        <f t="array" ref="AE16">_xlfn.XLOOKUP(AD16,TB[[#All],[POS]],TB[[#All],[PUNTOS]])</f>
        <v>3</v>
      </c>
      <c r="AF16" s="6">
        <v>11</v>
      </c>
      <c r="AG16" s="6" cm="1">
        <f t="array" ref="AG16">_xlfn.XLOOKUP(AF16,TB[[#All],[POS]],TB[[#All],[PUNTOS]])</f>
        <v>5</v>
      </c>
      <c r="AH16" s="6">
        <v>11</v>
      </c>
      <c r="AI16" s="6" cm="1">
        <f t="array" ref="AI16">_xlfn.XLOOKUP(AH16,TB[[#All],[POS]],TB[[#All],[PUNTOS]])</f>
        <v>5</v>
      </c>
      <c r="AJ16" s="6">
        <v>4</v>
      </c>
      <c r="AK16" s="6" cm="1">
        <f t="array" ref="AK16">_xlfn.XLOOKUP(AJ16,TB[[#All],[POS]],TB[[#All],[PUNTOS]])</f>
        <v>14</v>
      </c>
      <c r="AL16" s="6">
        <v>7</v>
      </c>
      <c r="AM16" s="6" cm="1">
        <f t="array" ref="AM16">_xlfn.XLOOKUP(AL16,TB[[#All],[POS]],TB[[#All],[PUNTOS]])</f>
        <v>9</v>
      </c>
      <c r="AN16" s="9">
        <f t="shared" si="4"/>
        <v>41</v>
      </c>
      <c r="AO16" s="6">
        <v>20</v>
      </c>
      <c r="AP16" s="6" cm="1">
        <f t="array" ref="AP16">_xlfn.XLOOKUP(AO16,TB[[#All],[POS]],TB[[#All],[PUNTOS]])</f>
        <v>0</v>
      </c>
      <c r="AQ16" s="6">
        <v>11</v>
      </c>
      <c r="AR16" s="6" cm="1">
        <f t="array" ref="AR16">_xlfn.XLOOKUP(AQ16,TB[[#All],[POS]],TB[[#All],[PUNTOS]])</f>
        <v>5</v>
      </c>
      <c r="AS16" s="6">
        <v>12</v>
      </c>
      <c r="AT16" s="6" cm="1">
        <f t="array" ref="AT16">_xlfn.XLOOKUP(AS16,TB[[#All],[POS]],TB[[#All],[PUNTOS]])</f>
        <v>4</v>
      </c>
      <c r="AU16" s="6">
        <v>11</v>
      </c>
      <c r="AV16" s="6" cm="1">
        <f t="array" ref="AV16">_xlfn.XLOOKUP(AU16,TB[[#All],[POS]],TB[[#All],[PUNTOS]])</f>
        <v>5</v>
      </c>
      <c r="AW16" s="6">
        <v>7</v>
      </c>
      <c r="AX16" s="6" cm="1">
        <f t="array" ref="AX16">_xlfn.XLOOKUP(AW16,TB[[#All],[POS]],TB[[#All],[PUNTOS]])</f>
        <v>9</v>
      </c>
      <c r="AY16" s="9">
        <f t="shared" si="5"/>
        <v>23</v>
      </c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9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9"/>
    </row>
    <row r="17" spans="1:73" ht="16.5" x14ac:dyDescent="0.3">
      <c r="A17" s="6">
        <f t="shared" si="0"/>
        <v>8</v>
      </c>
      <c r="B17" s="6">
        <v>25</v>
      </c>
      <c r="C17" s="7" t="s">
        <v>276</v>
      </c>
      <c r="D17" s="7" t="s">
        <v>8</v>
      </c>
      <c r="E17" s="6">
        <f t="shared" si="1"/>
        <v>101</v>
      </c>
      <c r="F17" s="6">
        <v>5</v>
      </c>
      <c r="G17" s="6" cm="1">
        <f t="array" ref="G17">_xlfn.XLOOKUP(F17,TB[[#All],[POS]],TB[[#All],[PUNTOS]])</f>
        <v>12</v>
      </c>
      <c r="H17" s="6">
        <v>6</v>
      </c>
      <c r="I17" s="6" cm="1">
        <f t="array" ref="I17">_xlfn.XLOOKUP(H17,TB[[#All],[POS]],TB[[#All],[PUNTOS]])</f>
        <v>10</v>
      </c>
      <c r="J17" s="6">
        <v>10</v>
      </c>
      <c r="K17" s="6" cm="1">
        <f t="array" ref="K17">_xlfn.XLOOKUP(J17,TB[[#All],[POS]],TB[[#All],[PUNTOS]])</f>
        <v>6</v>
      </c>
      <c r="L17" s="6">
        <v>14</v>
      </c>
      <c r="M17" s="6" cm="1">
        <f t="array" ref="M17">_xlfn.XLOOKUP(L17,TB[[#All],[POS]],TB[[#All],[PUNTOS]])</f>
        <v>2</v>
      </c>
      <c r="N17" s="6">
        <v>12</v>
      </c>
      <c r="O17" s="6" cm="1">
        <f t="array" ref="O17">_xlfn.XLOOKUP(N17,TB[[#All],[POS]],TB[[#All],[PUNTOS]])</f>
        <v>4</v>
      </c>
      <c r="P17" s="9">
        <f t="shared" si="2"/>
        <v>34</v>
      </c>
      <c r="Q17" s="6">
        <v>9</v>
      </c>
      <c r="R17" s="6" cm="1">
        <f t="array" ref="R17">_xlfn.XLOOKUP(Q17,TB[[#All],[POS]],TB[[#All],[PUNTOS]])</f>
        <v>7</v>
      </c>
      <c r="S17" s="6">
        <v>2</v>
      </c>
      <c r="T17" s="6" cm="1">
        <f t="array" ref="T17">_xlfn.XLOOKUP(S17,TB[[#All],[POS]],TB[[#All],[PUNTOS]])</f>
        <v>18</v>
      </c>
      <c r="U17" s="6">
        <v>6</v>
      </c>
      <c r="V17" s="6" cm="1">
        <f t="array" ref="V17">_xlfn.XLOOKUP(U17,TB[[#All],[POS]],TB[[#All],[PUNTOS]])</f>
        <v>10</v>
      </c>
      <c r="W17" s="6">
        <v>15</v>
      </c>
      <c r="X17" s="6" cm="1">
        <f t="array" ref="X17">_xlfn.XLOOKUP(W17,TB[[#All],[POS]],TB[[#All],[PUNTOS]])</f>
        <v>1</v>
      </c>
      <c r="Y17" s="6">
        <v>10</v>
      </c>
      <c r="Z17" s="6" cm="1">
        <f t="array" ref="Z17">_xlfn.XLOOKUP(Y17,TB[[#All],[POS]],TB[[#All],[PUNTOS]])</f>
        <v>6</v>
      </c>
      <c r="AA17" s="9">
        <f t="shared" si="3"/>
        <v>42</v>
      </c>
      <c r="AB17" s="6">
        <v>9</v>
      </c>
      <c r="AC17" s="6" cm="1">
        <f t="array" ref="AC17">_xlfn.XLOOKUP(AB17,TB[[#All],[POS]],TB[[#All],[PUNTOS]])</f>
        <v>7</v>
      </c>
      <c r="AD17" s="6">
        <v>10</v>
      </c>
      <c r="AE17" s="6" cm="1">
        <f t="array" ref="AE17">_xlfn.XLOOKUP(AD17,TB[[#All],[POS]],TB[[#All],[PUNTOS]])</f>
        <v>6</v>
      </c>
      <c r="AF17" s="6">
        <v>15</v>
      </c>
      <c r="AG17" s="6" cm="1">
        <f t="array" ref="AG17">_xlfn.XLOOKUP(AF17,TB[[#All],[POS]],TB[[#All],[PUNTOS]])</f>
        <v>1</v>
      </c>
      <c r="AH17" s="6">
        <v>12</v>
      </c>
      <c r="AI17" s="6" cm="1">
        <f t="array" ref="AI17">_xlfn.XLOOKUP(AH17,TB[[#All],[POS]],TB[[#All],[PUNTOS]])</f>
        <v>4</v>
      </c>
      <c r="AJ17" s="6">
        <v>14</v>
      </c>
      <c r="AK17" s="6" cm="1">
        <f t="array" ref="AK17">_xlfn.XLOOKUP(AJ17,TB[[#All],[POS]],TB[[#All],[PUNTOS]])</f>
        <v>2</v>
      </c>
      <c r="AL17" s="6">
        <v>11</v>
      </c>
      <c r="AM17" s="6" cm="1">
        <f t="array" ref="AM17">_xlfn.XLOOKUP(AL17,TB[[#All],[POS]],TB[[#All],[PUNTOS]])</f>
        <v>5</v>
      </c>
      <c r="AN17" s="9">
        <f t="shared" si="4"/>
        <v>25</v>
      </c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9">
        <f t="shared" si="5"/>
        <v>0</v>
      </c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9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9"/>
    </row>
    <row r="18" spans="1:73" ht="16.5" x14ac:dyDescent="0.3">
      <c r="A18" s="6">
        <f t="shared" si="0"/>
        <v>9</v>
      </c>
      <c r="B18" s="6">
        <v>130</v>
      </c>
      <c r="C18" s="7" t="s">
        <v>277</v>
      </c>
      <c r="D18" s="7" t="s">
        <v>125</v>
      </c>
      <c r="E18" s="6">
        <f t="shared" si="1"/>
        <v>92</v>
      </c>
      <c r="F18" s="6">
        <v>16</v>
      </c>
      <c r="G18" s="6" cm="1">
        <f t="array" ref="G18">_xlfn.XLOOKUP(F18,TB[[#All],[POS]],TB[[#All],[PUNTOS]])</f>
        <v>0</v>
      </c>
      <c r="H18" s="6">
        <v>8</v>
      </c>
      <c r="I18" s="6" cm="1">
        <f t="array" ref="I18">_xlfn.XLOOKUP(H18,TB[[#All],[POS]],TB[[#All],[PUNTOS]])</f>
        <v>8</v>
      </c>
      <c r="J18" s="6">
        <v>14</v>
      </c>
      <c r="K18" s="6" cm="1">
        <f t="array" ref="K18">_xlfn.XLOOKUP(J18,TB[[#All],[POS]],TB[[#All],[PUNTOS]])</f>
        <v>2</v>
      </c>
      <c r="L18" s="6">
        <v>6</v>
      </c>
      <c r="M18" s="6" cm="1">
        <f t="array" ref="M18">_xlfn.XLOOKUP(L18,TB[[#All],[POS]],TB[[#All],[PUNTOS]])</f>
        <v>10</v>
      </c>
      <c r="N18" s="6">
        <v>7</v>
      </c>
      <c r="O18" s="6" cm="1">
        <f t="array" ref="O18">_xlfn.XLOOKUP(N18,TB[[#All],[POS]],TB[[#All],[PUNTOS]])</f>
        <v>9</v>
      </c>
      <c r="P18" s="9">
        <f t="shared" si="2"/>
        <v>29</v>
      </c>
      <c r="Q18" s="6">
        <v>13</v>
      </c>
      <c r="R18" s="6" cm="1">
        <f t="array" ref="R18">_xlfn.XLOOKUP(Q18,TB[[#All],[POS]],TB[[#All],[PUNTOS]])</f>
        <v>3</v>
      </c>
      <c r="S18" s="6">
        <v>12</v>
      </c>
      <c r="T18" s="6" cm="1">
        <f t="array" ref="T18">_xlfn.XLOOKUP(S18,TB[[#All],[POS]],TB[[#All],[PUNTOS]])</f>
        <v>4</v>
      </c>
      <c r="U18" s="6">
        <v>10</v>
      </c>
      <c r="V18" s="6" cm="1">
        <f t="array" ref="V18">_xlfn.XLOOKUP(U18,TB[[#All],[POS]],TB[[#All],[PUNTOS]])</f>
        <v>6</v>
      </c>
      <c r="W18" s="6">
        <v>5</v>
      </c>
      <c r="X18" s="6" cm="1">
        <f t="array" ref="X18">_xlfn.XLOOKUP(W18,TB[[#All],[POS]],TB[[#All],[PUNTOS]])</f>
        <v>12</v>
      </c>
      <c r="Y18" s="6">
        <v>13</v>
      </c>
      <c r="Z18" s="6" cm="1">
        <f t="array" ref="Z18">_xlfn.XLOOKUP(Y18,TB[[#All],[POS]],TB[[#All],[PUNTOS]])</f>
        <v>3</v>
      </c>
      <c r="AA18" s="9">
        <f t="shared" si="3"/>
        <v>28</v>
      </c>
      <c r="AB18" s="6">
        <v>15</v>
      </c>
      <c r="AC18" s="6" cm="1">
        <f t="array" ref="AC18">_xlfn.XLOOKUP(AB18,TB[[#All],[POS]],TB[[#All],[PUNTOS]])</f>
        <v>1</v>
      </c>
      <c r="AD18" s="6">
        <v>12</v>
      </c>
      <c r="AE18" s="6" cm="1">
        <f t="array" ref="AE18">_xlfn.XLOOKUP(AD18,TB[[#All],[POS]],TB[[#All],[PUNTOS]])</f>
        <v>4</v>
      </c>
      <c r="AF18" s="6">
        <v>17</v>
      </c>
      <c r="AG18" s="6" cm="1">
        <f t="array" ref="AG18">_xlfn.XLOOKUP(AF18,TB[[#All],[POS]],TB[[#All],[PUNTOS]])</f>
        <v>0</v>
      </c>
      <c r="AH18" s="6">
        <v>15</v>
      </c>
      <c r="AI18" s="6" cm="1">
        <f t="array" ref="AI18">_xlfn.XLOOKUP(AH18,TB[[#All],[POS]],TB[[#All],[PUNTOS]])</f>
        <v>1</v>
      </c>
      <c r="AJ18" s="6">
        <v>8</v>
      </c>
      <c r="AK18" s="6" cm="1">
        <f t="array" ref="AK18">_xlfn.XLOOKUP(AJ18,TB[[#All],[POS]],TB[[#All],[PUNTOS]])</f>
        <v>8</v>
      </c>
      <c r="AL18" s="6">
        <v>10</v>
      </c>
      <c r="AM18" s="6" cm="1">
        <f t="array" ref="AM18">_xlfn.XLOOKUP(AL18,TB[[#All],[POS]],TB[[#All],[PUNTOS]])</f>
        <v>6</v>
      </c>
      <c r="AN18" s="9">
        <f t="shared" si="4"/>
        <v>20</v>
      </c>
      <c r="AO18" s="6">
        <v>16</v>
      </c>
      <c r="AP18" s="6" cm="1">
        <f t="array" ref="AP18">_xlfn.XLOOKUP(AO18,TB[[#All],[POS]],TB[[#All],[PUNTOS]])</f>
        <v>0</v>
      </c>
      <c r="AQ18" s="6">
        <v>17</v>
      </c>
      <c r="AR18" s="6" cm="1">
        <f t="array" ref="AR18">_xlfn.XLOOKUP(AQ18,TB[[#All],[POS]],TB[[#All],[PUNTOS]])</f>
        <v>0</v>
      </c>
      <c r="AS18" s="6">
        <v>11</v>
      </c>
      <c r="AT18" s="6" cm="1">
        <f t="array" ref="AT18">_xlfn.XLOOKUP(AS18,TB[[#All],[POS]],TB[[#All],[PUNTOS]])</f>
        <v>5</v>
      </c>
      <c r="AU18" s="6">
        <v>12</v>
      </c>
      <c r="AV18" s="6" cm="1">
        <f t="array" ref="AV18">_xlfn.XLOOKUP(AU18,TB[[#All],[POS]],TB[[#All],[PUNTOS]])</f>
        <v>4</v>
      </c>
      <c r="AW18" s="6">
        <v>10</v>
      </c>
      <c r="AX18" s="6" cm="1">
        <f t="array" ref="AX18">_xlfn.XLOOKUP(AW18,TB[[#All],[POS]],TB[[#All],[PUNTOS]])</f>
        <v>6</v>
      </c>
      <c r="AY18" s="9">
        <f t="shared" si="5"/>
        <v>15</v>
      </c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9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9"/>
    </row>
    <row r="19" spans="1:73" ht="16.5" x14ac:dyDescent="0.3">
      <c r="A19" s="6">
        <f t="shared" si="0"/>
        <v>10</v>
      </c>
      <c r="B19" s="6">
        <v>262</v>
      </c>
      <c r="C19" s="7" t="s">
        <v>278</v>
      </c>
      <c r="D19" s="7" t="s">
        <v>26</v>
      </c>
      <c r="E19" s="6">
        <f t="shared" si="1"/>
        <v>90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9">
        <f t="shared" si="2"/>
        <v>0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9">
        <f t="shared" si="3"/>
        <v>0</v>
      </c>
      <c r="AB19" s="6">
        <v>10</v>
      </c>
      <c r="AC19" s="6" cm="1">
        <f t="array" ref="AC19">_xlfn.XLOOKUP(AB19,TB[[#All],[POS]],TB[[#All],[PUNTOS]])</f>
        <v>6</v>
      </c>
      <c r="AD19" s="6">
        <v>9</v>
      </c>
      <c r="AE19" s="6" cm="1">
        <f t="array" ref="AE19">_xlfn.XLOOKUP(AD19,TB[[#All],[POS]],TB[[#All],[PUNTOS]])</f>
        <v>7</v>
      </c>
      <c r="AF19" s="6">
        <v>8</v>
      </c>
      <c r="AG19" s="6" cm="1">
        <f t="array" ref="AG19">_xlfn.XLOOKUP(AF19,TB[[#All],[POS]],TB[[#All],[PUNTOS]])</f>
        <v>8</v>
      </c>
      <c r="AH19" s="6">
        <v>7</v>
      </c>
      <c r="AI19" s="6" cm="1">
        <f t="array" ref="AI19">_xlfn.XLOOKUP(AH19,TB[[#All],[POS]],TB[[#All],[PUNTOS]])</f>
        <v>9</v>
      </c>
      <c r="AJ19" s="6">
        <v>5</v>
      </c>
      <c r="AK19" s="6" cm="1">
        <f t="array" ref="AK19">_xlfn.XLOOKUP(AJ19,TB[[#All],[POS]],TB[[#All],[PUNTOS]])</f>
        <v>12</v>
      </c>
      <c r="AL19" s="6">
        <v>9</v>
      </c>
      <c r="AM19" s="6" cm="1">
        <f t="array" ref="AM19">_xlfn.XLOOKUP(AL19,TB[[#All],[POS]],TB[[#All],[PUNTOS]])</f>
        <v>7</v>
      </c>
      <c r="AN19" s="9">
        <f t="shared" si="4"/>
        <v>49</v>
      </c>
      <c r="AO19" s="6">
        <v>14</v>
      </c>
      <c r="AP19" s="6" cm="1">
        <f t="array" ref="AP19">_xlfn.XLOOKUP(AO19,TB[[#All],[POS]],TB[[#All],[PUNTOS]])</f>
        <v>2</v>
      </c>
      <c r="AQ19" s="6">
        <v>6</v>
      </c>
      <c r="AR19" s="6" cm="1">
        <f t="array" ref="AR19">_xlfn.XLOOKUP(AQ19,TB[[#All],[POS]],TB[[#All],[PUNTOS]])</f>
        <v>10</v>
      </c>
      <c r="AS19" s="6">
        <v>11</v>
      </c>
      <c r="AT19" s="6" cm="1">
        <f t="array" ref="AT19">_xlfn.XLOOKUP(AS19,TB[[#All],[POS]],TB[[#All],[PUNTOS]])</f>
        <v>5</v>
      </c>
      <c r="AU19" s="6">
        <v>5</v>
      </c>
      <c r="AV19" s="6" cm="1">
        <f t="array" ref="AV19">_xlfn.XLOOKUP(AU19,TB[[#All],[POS]],TB[[#All],[PUNTOS]])</f>
        <v>12</v>
      </c>
      <c r="AW19" s="6">
        <v>5</v>
      </c>
      <c r="AX19" s="6" cm="1">
        <f t="array" ref="AX19">_xlfn.XLOOKUP(AW19,TB[[#All],[POS]],TB[[#All],[PUNTOS]])</f>
        <v>12</v>
      </c>
      <c r="AY19" s="9">
        <f t="shared" si="5"/>
        <v>41</v>
      </c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9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9"/>
    </row>
    <row r="20" spans="1:73" ht="16.5" x14ac:dyDescent="0.3">
      <c r="A20" s="6">
        <f t="shared" si="0"/>
        <v>11</v>
      </c>
      <c r="B20" s="6">
        <v>81</v>
      </c>
      <c r="C20" s="7" t="s">
        <v>279</v>
      </c>
      <c r="D20" s="7" t="s">
        <v>10</v>
      </c>
      <c r="E20" s="6">
        <f t="shared" si="1"/>
        <v>72</v>
      </c>
      <c r="F20" s="6">
        <v>18</v>
      </c>
      <c r="G20" s="6" cm="1">
        <f t="array" ref="G20">_xlfn.XLOOKUP(F20,TB[[#All],[POS]],TB[[#All],[PUNTOS]])</f>
        <v>0</v>
      </c>
      <c r="H20" s="6">
        <v>23</v>
      </c>
      <c r="I20" s="6" cm="1">
        <f t="array" ref="I20">_xlfn.XLOOKUP(H20,TB[[#All],[POS]],TB[[#All],[PUNTOS]])</f>
        <v>0</v>
      </c>
      <c r="J20" s="6">
        <v>13</v>
      </c>
      <c r="K20" s="6" cm="1">
        <f t="array" ref="K20">_xlfn.XLOOKUP(J20,TB[[#All],[POS]],TB[[#All],[PUNTOS]])</f>
        <v>3</v>
      </c>
      <c r="L20" s="6">
        <v>21</v>
      </c>
      <c r="M20" s="6" cm="1">
        <f t="array" ref="M20">_xlfn.XLOOKUP(L20,TB[[#All],[POS]],TB[[#All],[PUNTOS]])</f>
        <v>0</v>
      </c>
      <c r="N20" s="6">
        <v>18</v>
      </c>
      <c r="O20" s="6" cm="1">
        <f t="array" ref="O20">_xlfn.XLOOKUP(N20,TB[[#All],[POS]],TB[[#All],[PUNTOS]])</f>
        <v>0</v>
      </c>
      <c r="P20" s="9">
        <f t="shared" si="2"/>
        <v>3</v>
      </c>
      <c r="Q20" s="6">
        <v>5</v>
      </c>
      <c r="R20" s="6" cm="1">
        <f t="array" ref="R20">_xlfn.XLOOKUP(Q20,TB[[#All],[POS]],TB[[#All],[PUNTOS]])</f>
        <v>12</v>
      </c>
      <c r="S20" s="6">
        <v>15</v>
      </c>
      <c r="T20" s="6" cm="1">
        <f t="array" ref="T20">_xlfn.XLOOKUP(S20,TB[[#All],[POS]],TB[[#All],[PUNTOS]])</f>
        <v>1</v>
      </c>
      <c r="U20" s="6">
        <v>7</v>
      </c>
      <c r="V20" s="6" cm="1">
        <f t="array" ref="V20">_xlfn.XLOOKUP(U20,TB[[#All],[POS]],TB[[#All],[PUNTOS]])</f>
        <v>9</v>
      </c>
      <c r="W20" s="6">
        <v>14</v>
      </c>
      <c r="X20" s="6" cm="1">
        <f t="array" ref="X20">_xlfn.XLOOKUP(W20,TB[[#All],[POS]],TB[[#All],[PUNTOS]])</f>
        <v>2</v>
      </c>
      <c r="Y20" s="6">
        <v>14</v>
      </c>
      <c r="Z20" s="6" cm="1">
        <f t="array" ref="Z20">_xlfn.XLOOKUP(Y20,TB[[#All],[POS]],TB[[#All],[PUNTOS]])</f>
        <v>2</v>
      </c>
      <c r="AA20" s="9">
        <f t="shared" si="3"/>
        <v>26</v>
      </c>
      <c r="AB20" s="6">
        <v>8</v>
      </c>
      <c r="AC20" s="6" cm="1">
        <f t="array" ref="AC20">_xlfn.XLOOKUP(AB20,TB[[#All],[POS]],TB[[#All],[PUNTOS]])</f>
        <v>8</v>
      </c>
      <c r="AD20" s="6">
        <v>6</v>
      </c>
      <c r="AE20" s="6" cm="1">
        <f t="array" ref="AE20">_xlfn.XLOOKUP(AD20,TB[[#All],[POS]],TB[[#All],[PUNTOS]])</f>
        <v>10</v>
      </c>
      <c r="AF20" s="6">
        <v>7</v>
      </c>
      <c r="AG20" s="6" cm="1">
        <f t="array" ref="AG20">_xlfn.XLOOKUP(AF20,TB[[#All],[POS]],TB[[#All],[PUNTOS]])</f>
        <v>9</v>
      </c>
      <c r="AH20" s="6">
        <v>16</v>
      </c>
      <c r="AI20" s="6" cm="1">
        <f t="array" ref="AI20">_xlfn.XLOOKUP(AH20,TB[[#All],[POS]],TB[[#All],[PUNTOS]])</f>
        <v>0</v>
      </c>
      <c r="AJ20" s="6">
        <v>13</v>
      </c>
      <c r="AK20" s="6" cm="1">
        <f t="array" ref="AK20">_xlfn.XLOOKUP(AJ20,TB[[#All],[POS]],TB[[#All],[PUNTOS]])</f>
        <v>3</v>
      </c>
      <c r="AL20" s="6">
        <v>14</v>
      </c>
      <c r="AM20" s="6" cm="1">
        <f t="array" ref="AM20">_xlfn.XLOOKUP(AL20,TB[[#All],[POS]],TB[[#All],[PUNTOS]])</f>
        <v>2</v>
      </c>
      <c r="AN20" s="9">
        <f t="shared" si="4"/>
        <v>32</v>
      </c>
      <c r="AO20" s="6">
        <v>15</v>
      </c>
      <c r="AP20" s="6" cm="1">
        <f t="array" ref="AP20">_xlfn.XLOOKUP(AO20,TB[[#All],[POS]],TB[[#All],[PUNTOS]])</f>
        <v>1</v>
      </c>
      <c r="AQ20" s="6">
        <v>9</v>
      </c>
      <c r="AR20" s="6" cm="1">
        <f t="array" ref="AR20">_xlfn.XLOOKUP(AQ20,TB[[#All],[POS]],TB[[#All],[PUNTOS]])</f>
        <v>7</v>
      </c>
      <c r="AS20" s="6">
        <v>24</v>
      </c>
      <c r="AT20" s="6" cm="1">
        <f t="array" ref="AT20">_xlfn.XLOOKUP(AS20,TB[[#All],[POS]],TB[[#All],[PUNTOS]])</f>
        <v>0</v>
      </c>
      <c r="AU20" s="6">
        <v>22</v>
      </c>
      <c r="AV20" s="6" cm="1">
        <f t="array" ref="AV20">_xlfn.XLOOKUP(AU20,TB[[#All],[POS]],TB[[#All],[PUNTOS]])</f>
        <v>0</v>
      </c>
      <c r="AW20" s="6">
        <v>13</v>
      </c>
      <c r="AX20" s="6" cm="1">
        <f t="array" ref="AX20">_xlfn.XLOOKUP(AW20,TB[[#All],[POS]],TB[[#All],[PUNTOS]])</f>
        <v>3</v>
      </c>
      <c r="AY20" s="9">
        <f t="shared" si="5"/>
        <v>11</v>
      </c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9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9"/>
    </row>
    <row r="21" spans="1:73" ht="16.5" x14ac:dyDescent="0.3">
      <c r="A21" s="6">
        <f t="shared" si="0"/>
        <v>12</v>
      </c>
      <c r="B21" s="6">
        <v>63</v>
      </c>
      <c r="C21" s="7" t="s">
        <v>280</v>
      </c>
      <c r="D21" s="7" t="s">
        <v>22</v>
      </c>
      <c r="E21" s="6">
        <f t="shared" si="1"/>
        <v>70</v>
      </c>
      <c r="F21" s="6">
        <v>7</v>
      </c>
      <c r="G21" s="6" cm="1">
        <f t="array" ref="G21">_xlfn.XLOOKUP(F21,TB[[#All],[POS]],TB[[#All],[PUNTOS]])</f>
        <v>9</v>
      </c>
      <c r="H21" s="6">
        <v>9</v>
      </c>
      <c r="I21" s="6" cm="1">
        <f t="array" ref="I21">_xlfn.XLOOKUP(H21,TB[[#All],[POS]],TB[[#All],[PUNTOS]])</f>
        <v>7</v>
      </c>
      <c r="J21" s="6">
        <v>4</v>
      </c>
      <c r="K21" s="6" cm="1">
        <f t="array" ref="K21">_xlfn.XLOOKUP(J21,TB[[#All],[POS]],TB[[#All],[PUNTOS]])</f>
        <v>14</v>
      </c>
      <c r="L21" s="6">
        <v>9</v>
      </c>
      <c r="M21" s="6" cm="1">
        <f t="array" ref="M21">_xlfn.XLOOKUP(L21,TB[[#All],[POS]],TB[[#All],[PUNTOS]])</f>
        <v>7</v>
      </c>
      <c r="N21" s="6">
        <v>9</v>
      </c>
      <c r="O21" s="6" cm="1">
        <f t="array" ref="O21">_xlfn.XLOOKUP(N21,TB[[#All],[POS]],TB[[#All],[PUNTOS]])</f>
        <v>7</v>
      </c>
      <c r="P21" s="9">
        <f t="shared" si="2"/>
        <v>44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9">
        <f t="shared" si="3"/>
        <v>0</v>
      </c>
      <c r="AB21" s="6">
        <v>5</v>
      </c>
      <c r="AC21" s="6" cm="1">
        <f t="array" ref="AC21">_xlfn.XLOOKUP(AB21,TB[[#All],[POS]],TB[[#All],[PUNTOS]])</f>
        <v>12</v>
      </c>
      <c r="AD21" s="8"/>
      <c r="AE21" s="8"/>
      <c r="AF21" s="6">
        <v>5</v>
      </c>
      <c r="AG21" s="6" cm="1">
        <f t="array" ref="AG21">_xlfn.XLOOKUP(AF21,TB[[#All],[POS]],TB[[#All],[PUNTOS]])</f>
        <v>12</v>
      </c>
      <c r="AH21" s="6">
        <v>14</v>
      </c>
      <c r="AI21" s="6" cm="1">
        <f t="array" ref="AI21">_xlfn.XLOOKUP(AH21,TB[[#All],[POS]],TB[[#All],[PUNTOS]])</f>
        <v>2</v>
      </c>
      <c r="AJ21" s="8"/>
      <c r="AK21" s="8"/>
      <c r="AL21" s="8"/>
      <c r="AM21" s="8"/>
      <c r="AN21" s="9">
        <f t="shared" si="4"/>
        <v>26</v>
      </c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9">
        <f t="shared" si="5"/>
        <v>0</v>
      </c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9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9"/>
    </row>
    <row r="22" spans="1:73" ht="16.5" x14ac:dyDescent="0.3">
      <c r="A22" s="6">
        <f t="shared" si="0"/>
        <v>13</v>
      </c>
      <c r="B22" s="6">
        <v>9</v>
      </c>
      <c r="C22" s="7" t="s">
        <v>281</v>
      </c>
      <c r="D22" s="7" t="s">
        <v>8</v>
      </c>
      <c r="E22" s="6">
        <f t="shared" si="1"/>
        <v>61</v>
      </c>
      <c r="F22" s="6">
        <v>12</v>
      </c>
      <c r="G22" s="6" cm="1">
        <f t="array" ref="G22">_xlfn.XLOOKUP(F22,TB[[#All],[POS]],TB[[#All],[PUNTOS]])</f>
        <v>4</v>
      </c>
      <c r="H22" s="6">
        <v>14</v>
      </c>
      <c r="I22" s="6" cm="1">
        <f t="array" ref="I22">_xlfn.XLOOKUP(H22,TB[[#All],[POS]],TB[[#All],[PUNTOS]])</f>
        <v>2</v>
      </c>
      <c r="J22" s="6">
        <v>11</v>
      </c>
      <c r="K22" s="6" cm="1">
        <f t="array" ref="K22">_xlfn.XLOOKUP(J22,TB[[#All],[POS]],TB[[#All],[PUNTOS]])</f>
        <v>5</v>
      </c>
      <c r="L22" s="6">
        <v>10</v>
      </c>
      <c r="M22" s="6" cm="1">
        <f t="array" ref="M22">_xlfn.XLOOKUP(L22,TB[[#All],[POS]],TB[[#All],[PUNTOS]])</f>
        <v>6</v>
      </c>
      <c r="N22" s="6">
        <v>10</v>
      </c>
      <c r="O22" s="6" cm="1">
        <f t="array" ref="O22">_xlfn.XLOOKUP(N22,TB[[#All],[POS]],TB[[#All],[PUNTOS]])</f>
        <v>6</v>
      </c>
      <c r="P22" s="9">
        <f t="shared" si="2"/>
        <v>23</v>
      </c>
      <c r="Q22" s="6">
        <v>17</v>
      </c>
      <c r="R22" s="6" cm="1">
        <f t="array" ref="R22">_xlfn.XLOOKUP(Q22,TB[[#All],[POS]],TB[[#All],[PUNTOS]])</f>
        <v>0</v>
      </c>
      <c r="S22" s="6">
        <v>14</v>
      </c>
      <c r="T22" s="6" cm="1">
        <f t="array" ref="T22">_xlfn.XLOOKUP(S22,TB[[#All],[POS]],TB[[#All],[PUNTOS]])</f>
        <v>2</v>
      </c>
      <c r="U22" s="6">
        <v>12</v>
      </c>
      <c r="V22" s="6" cm="1">
        <f t="array" ref="V22">_xlfn.XLOOKUP(U22,TB[[#All],[POS]],TB[[#All],[PUNTOS]])</f>
        <v>4</v>
      </c>
      <c r="W22" s="6">
        <v>9</v>
      </c>
      <c r="X22" s="6" cm="1">
        <f t="array" ref="X22">_xlfn.XLOOKUP(W22,TB[[#All],[POS]],TB[[#All],[PUNTOS]])</f>
        <v>7</v>
      </c>
      <c r="Y22" s="6">
        <v>8</v>
      </c>
      <c r="Z22" s="6" cm="1">
        <f t="array" ref="Z22">_xlfn.XLOOKUP(Y22,TB[[#All],[POS]],TB[[#All],[PUNTOS]])</f>
        <v>8</v>
      </c>
      <c r="AA22" s="9">
        <f t="shared" si="3"/>
        <v>21</v>
      </c>
      <c r="AB22" s="6">
        <v>14</v>
      </c>
      <c r="AC22" s="6" cm="1">
        <f t="array" ref="AC22">_xlfn.XLOOKUP(AB22,TB[[#All],[POS]],TB[[#All],[PUNTOS]])</f>
        <v>2</v>
      </c>
      <c r="AD22" s="6">
        <v>15</v>
      </c>
      <c r="AE22" s="6" cm="1">
        <f t="array" ref="AE22">_xlfn.XLOOKUP(AD22,TB[[#All],[POS]],TB[[#All],[PUNTOS]])</f>
        <v>1</v>
      </c>
      <c r="AF22" s="6">
        <v>14</v>
      </c>
      <c r="AG22" s="6" cm="1">
        <f t="array" ref="AG22">_xlfn.XLOOKUP(AF22,TB[[#All],[POS]],TB[[#All],[PUNTOS]])</f>
        <v>2</v>
      </c>
      <c r="AH22" s="6">
        <v>17</v>
      </c>
      <c r="AI22" s="6" cm="1">
        <f t="array" ref="AI22">_xlfn.XLOOKUP(AH22,TB[[#All],[POS]],TB[[#All],[PUNTOS]])</f>
        <v>0</v>
      </c>
      <c r="AJ22" s="6">
        <v>10</v>
      </c>
      <c r="AK22" s="6" cm="1">
        <f t="array" ref="AK22">_xlfn.XLOOKUP(AJ22,TB[[#All],[POS]],TB[[#All],[PUNTOS]])</f>
        <v>6</v>
      </c>
      <c r="AL22" s="6">
        <v>12</v>
      </c>
      <c r="AM22" s="6" cm="1">
        <f t="array" ref="AM22">_xlfn.XLOOKUP(AL22,TB[[#All],[POS]],TB[[#All],[PUNTOS]])</f>
        <v>4</v>
      </c>
      <c r="AN22" s="9">
        <f t="shared" si="4"/>
        <v>15</v>
      </c>
      <c r="AO22" s="6">
        <v>18</v>
      </c>
      <c r="AP22" s="6" cm="1">
        <f t="array" ref="AP22">_xlfn.XLOOKUP(AO22,TB[[#All],[POS]],TB[[#All],[PUNTOS]])</f>
        <v>0</v>
      </c>
      <c r="AQ22" s="6">
        <v>15</v>
      </c>
      <c r="AR22" s="6" cm="1">
        <f t="array" ref="AR22">_xlfn.XLOOKUP(AQ22,TB[[#All],[POS]],TB[[#All],[PUNTOS]])</f>
        <v>1</v>
      </c>
      <c r="AS22" s="6">
        <v>19</v>
      </c>
      <c r="AT22" s="6" cm="1">
        <f t="array" ref="AT22">_xlfn.XLOOKUP(AS22,TB[[#All],[POS]],TB[[#All],[PUNTOS]])</f>
        <v>0</v>
      </c>
      <c r="AU22" s="6">
        <v>15</v>
      </c>
      <c r="AV22" s="6" cm="1">
        <f t="array" ref="AV22">_xlfn.XLOOKUP(AU22,TB[[#All],[POS]],TB[[#All],[PUNTOS]])</f>
        <v>1</v>
      </c>
      <c r="AW22" s="6">
        <v>18</v>
      </c>
      <c r="AX22" s="6" cm="1">
        <f t="array" ref="AX22">_xlfn.XLOOKUP(AW22,TB[[#All],[POS]],TB[[#All],[PUNTOS]])</f>
        <v>0</v>
      </c>
      <c r="AY22" s="9">
        <f t="shared" si="5"/>
        <v>2</v>
      </c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9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9"/>
    </row>
    <row r="23" spans="1:73" ht="16.5" x14ac:dyDescent="0.3">
      <c r="A23" s="6">
        <f t="shared" si="0"/>
        <v>14</v>
      </c>
      <c r="B23" s="6">
        <v>113</v>
      </c>
      <c r="C23" s="7" t="s">
        <v>282</v>
      </c>
      <c r="D23" s="7" t="s">
        <v>28</v>
      </c>
      <c r="E23" s="6">
        <f t="shared" si="1"/>
        <v>34</v>
      </c>
      <c r="F23" s="8"/>
      <c r="G23" s="8"/>
      <c r="H23" s="6">
        <v>12</v>
      </c>
      <c r="I23" s="6" cm="1">
        <f t="array" ref="I23">_xlfn.XLOOKUP(H23,TB[[#All],[POS]],TB[[#All],[PUNTOS]])</f>
        <v>4</v>
      </c>
      <c r="J23" s="6">
        <v>18</v>
      </c>
      <c r="K23" s="6" cm="1">
        <f t="array" ref="K23">_xlfn.XLOOKUP(J23,TB[[#All],[POS]],TB[[#All],[PUNTOS]])</f>
        <v>0</v>
      </c>
      <c r="L23" s="6">
        <v>11</v>
      </c>
      <c r="M23" s="6" cm="1">
        <f t="array" ref="M23">_xlfn.XLOOKUP(L23,TB[[#All],[POS]],TB[[#All],[PUNTOS]])</f>
        <v>5</v>
      </c>
      <c r="N23" s="6">
        <v>19</v>
      </c>
      <c r="O23" s="6" cm="1">
        <f t="array" ref="O23">_xlfn.XLOOKUP(N23,TB[[#All],[POS]],TB[[#All],[PUNTOS]])</f>
        <v>0</v>
      </c>
      <c r="P23" s="9">
        <f t="shared" si="2"/>
        <v>9</v>
      </c>
      <c r="Q23" s="6">
        <v>16</v>
      </c>
      <c r="R23" s="6" cm="1">
        <f t="array" ref="R23">_xlfn.XLOOKUP(Q23,TB[[#All],[POS]],TB[[#All],[PUNTOS]])</f>
        <v>0</v>
      </c>
      <c r="S23" s="6">
        <v>6</v>
      </c>
      <c r="T23" s="6" cm="1">
        <f t="array" ref="T23">_xlfn.XLOOKUP(S23,TB[[#All],[POS]],TB[[#All],[PUNTOS]])</f>
        <v>10</v>
      </c>
      <c r="U23" s="6">
        <v>14</v>
      </c>
      <c r="V23" s="6" cm="1">
        <f t="array" ref="V23">_xlfn.XLOOKUP(U23,TB[[#All],[POS]],TB[[#All],[PUNTOS]])</f>
        <v>2</v>
      </c>
      <c r="W23" s="6">
        <v>12</v>
      </c>
      <c r="X23" s="6" cm="1">
        <f t="array" ref="X23">_xlfn.XLOOKUP(W23,TB[[#All],[POS]],TB[[#All],[PUNTOS]])</f>
        <v>4</v>
      </c>
      <c r="Y23" s="6">
        <v>7</v>
      </c>
      <c r="Z23" s="6" cm="1">
        <f t="array" ref="Z23">_xlfn.XLOOKUP(Y23,TB[[#All],[POS]],TB[[#All],[PUNTOS]])</f>
        <v>9</v>
      </c>
      <c r="AA23" s="9">
        <f t="shared" si="3"/>
        <v>25</v>
      </c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9">
        <f t="shared" si="4"/>
        <v>0</v>
      </c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9">
        <f t="shared" si="5"/>
        <v>0</v>
      </c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9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9"/>
    </row>
    <row r="24" spans="1:73" ht="16.5" x14ac:dyDescent="0.3">
      <c r="A24" s="6">
        <f t="shared" si="0"/>
        <v>15</v>
      </c>
      <c r="B24" s="6">
        <v>131</v>
      </c>
      <c r="C24" s="7" t="s">
        <v>283</v>
      </c>
      <c r="D24" s="7" t="s">
        <v>125</v>
      </c>
      <c r="E24" s="6">
        <f t="shared" si="1"/>
        <v>34</v>
      </c>
      <c r="F24" s="6">
        <v>15</v>
      </c>
      <c r="G24" s="6" cm="1">
        <f t="array" ref="G24">_xlfn.XLOOKUP(F24,TB[[#All],[POS]],TB[[#All],[PUNTOS]])</f>
        <v>1</v>
      </c>
      <c r="H24" s="6">
        <v>16</v>
      </c>
      <c r="I24" s="6" cm="1">
        <f t="array" ref="I24">_xlfn.XLOOKUP(H24,TB[[#All],[POS]],TB[[#All],[PUNTOS]])</f>
        <v>0</v>
      </c>
      <c r="J24" s="6">
        <v>21</v>
      </c>
      <c r="K24" s="6" cm="1">
        <f t="array" ref="K24">_xlfn.XLOOKUP(J24,TB[[#All],[POS]],TB[[#All],[PUNTOS]])</f>
        <v>0</v>
      </c>
      <c r="L24" s="6">
        <v>16</v>
      </c>
      <c r="M24" s="6" cm="1">
        <f t="array" ref="M24">_xlfn.XLOOKUP(L24,TB[[#All],[POS]],TB[[#All],[PUNTOS]])</f>
        <v>0</v>
      </c>
      <c r="N24" s="6">
        <v>13</v>
      </c>
      <c r="O24" s="6" cm="1">
        <f t="array" ref="O24">_xlfn.XLOOKUP(N24,TB[[#All],[POS]],TB[[#All],[PUNTOS]])</f>
        <v>3</v>
      </c>
      <c r="P24" s="9">
        <f t="shared" si="2"/>
        <v>4</v>
      </c>
      <c r="Q24" s="8"/>
      <c r="R24" s="8"/>
      <c r="S24" s="8"/>
      <c r="T24" s="8"/>
      <c r="U24" s="8"/>
      <c r="V24" s="8"/>
      <c r="W24" s="8"/>
      <c r="X24" s="8"/>
      <c r="Y24" s="8"/>
      <c r="Z24" s="8"/>
      <c r="AA24" s="9">
        <f t="shared" si="3"/>
        <v>0</v>
      </c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9">
        <f t="shared" si="4"/>
        <v>0</v>
      </c>
      <c r="AO24" s="6">
        <v>19</v>
      </c>
      <c r="AP24" s="6" cm="1">
        <f t="array" ref="AP24">_xlfn.XLOOKUP(AO24,TB[[#All],[POS]],TB[[#All],[PUNTOS]])</f>
        <v>0</v>
      </c>
      <c r="AQ24" s="6">
        <v>8</v>
      </c>
      <c r="AR24" s="6" cm="1">
        <f t="array" ref="AR24">_xlfn.XLOOKUP(AQ24,TB[[#All],[POS]],TB[[#All],[PUNTOS]])</f>
        <v>8</v>
      </c>
      <c r="AS24" s="6">
        <v>13</v>
      </c>
      <c r="AT24" s="6" cm="1">
        <f t="array" ref="AT24">_xlfn.XLOOKUP(AS24,TB[[#All],[POS]],TB[[#All],[PUNTOS]])</f>
        <v>3</v>
      </c>
      <c r="AU24" s="6">
        <v>7</v>
      </c>
      <c r="AV24" s="6" cm="1">
        <f t="array" ref="AV24">_xlfn.XLOOKUP(AU24,TB[[#All],[POS]],TB[[#All],[PUNTOS]])</f>
        <v>9</v>
      </c>
      <c r="AW24" s="6">
        <v>6</v>
      </c>
      <c r="AX24" s="6" cm="1">
        <f t="array" ref="AX24">_xlfn.XLOOKUP(AW24,TB[[#All],[POS]],TB[[#All],[PUNTOS]])</f>
        <v>10</v>
      </c>
      <c r="AY24" s="9">
        <f t="shared" si="5"/>
        <v>30</v>
      </c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9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9"/>
    </row>
    <row r="25" spans="1:73" ht="16.5" x14ac:dyDescent="0.3">
      <c r="A25" s="6">
        <f t="shared" si="0"/>
        <v>16</v>
      </c>
      <c r="B25" s="6">
        <v>145</v>
      </c>
      <c r="C25" s="7" t="s">
        <v>284</v>
      </c>
      <c r="D25" s="7" t="s">
        <v>128</v>
      </c>
      <c r="E25" s="6">
        <f t="shared" si="1"/>
        <v>32</v>
      </c>
      <c r="F25" s="6">
        <v>21</v>
      </c>
      <c r="G25" s="6" cm="1">
        <f t="array" ref="G25">_xlfn.XLOOKUP(F25,TB[[#All],[POS]],TB[[#All],[PUNTOS]])</f>
        <v>0</v>
      </c>
      <c r="H25" s="6">
        <v>22</v>
      </c>
      <c r="I25" s="6" cm="1">
        <f t="array" ref="I25">_xlfn.XLOOKUP(H25,TB[[#All],[POS]],TB[[#All],[PUNTOS]])</f>
        <v>0</v>
      </c>
      <c r="J25" s="6">
        <v>24</v>
      </c>
      <c r="K25" s="6" cm="1">
        <f t="array" ref="K25">_xlfn.XLOOKUP(J25,TB[[#All],[POS]],TB[[#All],[PUNTOS]])</f>
        <v>0</v>
      </c>
      <c r="L25" s="6">
        <v>20</v>
      </c>
      <c r="M25" s="6" cm="1">
        <f t="array" ref="M25">_xlfn.XLOOKUP(L25,TB[[#All],[POS]],TB[[#All],[PUNTOS]])</f>
        <v>0</v>
      </c>
      <c r="N25" s="6">
        <v>15</v>
      </c>
      <c r="O25" s="6" cm="1">
        <f t="array" ref="O25">_xlfn.XLOOKUP(N25,TB[[#All],[POS]],TB[[#All],[PUNTOS]])</f>
        <v>1</v>
      </c>
      <c r="P25" s="9">
        <f t="shared" si="2"/>
        <v>1</v>
      </c>
      <c r="Q25" s="6">
        <v>19</v>
      </c>
      <c r="R25" s="6" cm="1">
        <f t="array" ref="R25">_xlfn.XLOOKUP(Q25,TB[[#All],[POS]],TB[[#All],[PUNTOS]])</f>
        <v>0</v>
      </c>
      <c r="S25" s="6">
        <v>17</v>
      </c>
      <c r="T25" s="6" cm="1">
        <f t="array" ref="T25">_xlfn.XLOOKUP(S25,TB[[#All],[POS]],TB[[#All],[PUNTOS]])</f>
        <v>0</v>
      </c>
      <c r="U25" s="6">
        <v>19</v>
      </c>
      <c r="V25" s="6" cm="1">
        <f t="array" ref="V25">_xlfn.XLOOKUP(U25,TB[[#All],[POS]],TB[[#All],[PUNTOS]])</f>
        <v>0</v>
      </c>
      <c r="W25" s="6">
        <v>8</v>
      </c>
      <c r="X25" s="6" cm="1">
        <f t="array" ref="X25">_xlfn.XLOOKUP(W25,TB[[#All],[POS]],TB[[#All],[PUNTOS]])</f>
        <v>8</v>
      </c>
      <c r="Y25" s="6">
        <v>12</v>
      </c>
      <c r="Z25" s="6" cm="1">
        <f t="array" ref="Z25">_xlfn.XLOOKUP(Y25,TB[[#All],[POS]],TB[[#All],[PUNTOS]])</f>
        <v>4</v>
      </c>
      <c r="AA25" s="9">
        <f t="shared" si="3"/>
        <v>12</v>
      </c>
      <c r="AB25" s="6">
        <v>17</v>
      </c>
      <c r="AC25" s="6" cm="1">
        <f t="array" ref="AC25">_xlfn.XLOOKUP(AB25,TB[[#All],[POS]],TB[[#All],[PUNTOS]])</f>
        <v>0</v>
      </c>
      <c r="AD25" s="6">
        <v>18</v>
      </c>
      <c r="AE25" s="6" cm="1">
        <f t="array" ref="AE25">_xlfn.XLOOKUP(AD25,TB[[#All],[POS]],TB[[#All],[PUNTOS]])</f>
        <v>0</v>
      </c>
      <c r="AF25" s="6">
        <v>19</v>
      </c>
      <c r="AG25" s="6" cm="1">
        <f t="array" ref="AG25">_xlfn.XLOOKUP(AF25,TB[[#All],[POS]],TB[[#All],[PUNTOS]])</f>
        <v>0</v>
      </c>
      <c r="AH25" s="6">
        <v>13</v>
      </c>
      <c r="AI25" s="6" cm="1">
        <f t="array" ref="AI25">_xlfn.XLOOKUP(AH25,TB[[#All],[POS]],TB[[#All],[PUNTOS]])</f>
        <v>3</v>
      </c>
      <c r="AJ25" s="6">
        <v>15</v>
      </c>
      <c r="AK25" s="6" cm="1">
        <f t="array" ref="AK25">_xlfn.XLOOKUP(AJ25,TB[[#All],[POS]],TB[[#All],[PUNTOS]])</f>
        <v>1</v>
      </c>
      <c r="AL25" s="6">
        <v>15</v>
      </c>
      <c r="AM25" s="6" cm="1">
        <f t="array" ref="AM25">_xlfn.XLOOKUP(AL25,TB[[#All],[POS]],TB[[#All],[PUNTOS]])</f>
        <v>1</v>
      </c>
      <c r="AN25" s="9">
        <f t="shared" si="4"/>
        <v>5</v>
      </c>
      <c r="AO25" s="6">
        <v>24</v>
      </c>
      <c r="AP25" s="6" cm="1">
        <f t="array" ref="AP25">_xlfn.XLOOKUP(AO25,TB[[#All],[POS]],TB[[#All],[PUNTOS]])</f>
        <v>0</v>
      </c>
      <c r="AQ25" s="6">
        <v>13</v>
      </c>
      <c r="AR25" s="6" cm="1">
        <f t="array" ref="AR25">_xlfn.XLOOKUP(AQ25,TB[[#All],[POS]],TB[[#All],[PUNTOS]])</f>
        <v>3</v>
      </c>
      <c r="AS25" s="6">
        <v>21</v>
      </c>
      <c r="AT25" s="6" cm="1">
        <f t="array" ref="AT25">_xlfn.XLOOKUP(AS25,TB[[#All],[POS]],TB[[#All],[PUNTOS]])</f>
        <v>0</v>
      </c>
      <c r="AU25" s="6">
        <v>10</v>
      </c>
      <c r="AV25" s="6" cm="1">
        <f t="array" ref="AV25">_xlfn.XLOOKUP(AU25,TB[[#All],[POS]],TB[[#All],[PUNTOS]])</f>
        <v>6</v>
      </c>
      <c r="AW25" s="6">
        <v>11</v>
      </c>
      <c r="AX25" s="6" cm="1">
        <f t="array" ref="AX25">_xlfn.XLOOKUP(AW25,TB[[#All],[POS]],TB[[#All],[PUNTOS]])</f>
        <v>5</v>
      </c>
      <c r="AY25" s="9">
        <f t="shared" si="5"/>
        <v>14</v>
      </c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9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9"/>
    </row>
    <row r="26" spans="1:73" ht="16.5" x14ac:dyDescent="0.3">
      <c r="A26" s="6">
        <f t="shared" si="0"/>
        <v>17</v>
      </c>
      <c r="B26" s="6">
        <v>220</v>
      </c>
      <c r="C26" s="7" t="s">
        <v>285</v>
      </c>
      <c r="D26" s="7" t="s">
        <v>125</v>
      </c>
      <c r="E26" s="6">
        <f t="shared" si="1"/>
        <v>32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9">
        <f t="shared" si="2"/>
        <v>0</v>
      </c>
      <c r="Q26" s="6">
        <v>11</v>
      </c>
      <c r="R26" s="6" cm="1">
        <f t="array" ref="R26">_xlfn.XLOOKUP(Q26,TB[[#All],[POS]],TB[[#All],[PUNTOS]])</f>
        <v>5</v>
      </c>
      <c r="S26" s="6">
        <v>5</v>
      </c>
      <c r="T26" s="6" cm="1">
        <f t="array" ref="T26">_xlfn.XLOOKUP(S26,TB[[#All],[POS]],TB[[#All],[PUNTOS]])</f>
        <v>12</v>
      </c>
      <c r="U26" s="6">
        <v>16</v>
      </c>
      <c r="V26" s="6" cm="1">
        <f t="array" ref="V26">_xlfn.XLOOKUP(U26,TB[[#All],[POS]],TB[[#All],[PUNTOS]])</f>
        <v>0</v>
      </c>
      <c r="W26" s="6">
        <v>11</v>
      </c>
      <c r="X26" s="6" cm="1">
        <f t="array" ref="X26">_xlfn.XLOOKUP(W26,TB[[#All],[POS]],TB[[#All],[PUNTOS]])</f>
        <v>5</v>
      </c>
      <c r="Y26" s="6">
        <v>6</v>
      </c>
      <c r="Z26" s="6" cm="1">
        <f t="array" ref="Z26">_xlfn.XLOOKUP(Y26,TB[[#All],[POS]],TB[[#All],[PUNTOS]])</f>
        <v>10</v>
      </c>
      <c r="AA26" s="9">
        <f t="shared" si="3"/>
        <v>32</v>
      </c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9">
        <f t="shared" si="4"/>
        <v>0</v>
      </c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9">
        <f t="shared" si="5"/>
        <v>0</v>
      </c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9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9"/>
    </row>
    <row r="27" spans="1:73" ht="16.5" x14ac:dyDescent="0.3">
      <c r="A27" s="6">
        <f t="shared" si="0"/>
        <v>18</v>
      </c>
      <c r="B27" s="6">
        <v>79</v>
      </c>
      <c r="C27" s="7" t="s">
        <v>286</v>
      </c>
      <c r="D27" s="7" t="s">
        <v>10</v>
      </c>
      <c r="E27" s="6">
        <f t="shared" si="1"/>
        <v>27</v>
      </c>
      <c r="F27" s="6">
        <v>10</v>
      </c>
      <c r="G27" s="6" cm="1">
        <f t="array" ref="G27">_xlfn.XLOOKUP(F27,TB[[#All],[POS]],TB[[#All],[PUNTOS]])</f>
        <v>6</v>
      </c>
      <c r="H27" s="6">
        <v>15</v>
      </c>
      <c r="I27" s="6" cm="1">
        <f t="array" ref="I27">_xlfn.XLOOKUP(H27,TB[[#All],[POS]],TB[[#All],[PUNTOS]])</f>
        <v>1</v>
      </c>
      <c r="J27" s="6">
        <v>7</v>
      </c>
      <c r="K27" s="6" cm="1">
        <f t="array" ref="K27">_xlfn.XLOOKUP(J27,TB[[#All],[POS]],TB[[#All],[PUNTOS]])</f>
        <v>9</v>
      </c>
      <c r="L27" s="6">
        <v>22</v>
      </c>
      <c r="M27" s="6" cm="1">
        <f t="array" ref="M27">_xlfn.XLOOKUP(L27,TB[[#All],[POS]],TB[[#All],[PUNTOS]])</f>
        <v>0</v>
      </c>
      <c r="N27" s="6">
        <v>22</v>
      </c>
      <c r="O27" s="6" cm="1">
        <f t="array" ref="O27">_xlfn.XLOOKUP(N27,TB[[#All],[POS]],TB[[#All],[PUNTOS]])</f>
        <v>0</v>
      </c>
      <c r="P27" s="9">
        <f t="shared" si="2"/>
        <v>16</v>
      </c>
      <c r="Q27" s="6">
        <v>14</v>
      </c>
      <c r="R27" s="6" cm="1">
        <f t="array" ref="R27">_xlfn.XLOOKUP(Q27,TB[[#All],[POS]],TB[[#All],[PUNTOS]])</f>
        <v>2</v>
      </c>
      <c r="S27" s="6">
        <v>16</v>
      </c>
      <c r="T27" s="6" cm="1">
        <f t="array" ref="T27">_xlfn.XLOOKUP(S27,TB[[#All],[POS]],TB[[#All],[PUNTOS]])</f>
        <v>0</v>
      </c>
      <c r="U27" s="6">
        <v>13</v>
      </c>
      <c r="V27" s="6" cm="1">
        <f t="array" ref="V27">_xlfn.XLOOKUP(U27,TB[[#All],[POS]],TB[[#All],[PUNTOS]])</f>
        <v>3</v>
      </c>
      <c r="W27" s="6">
        <v>16</v>
      </c>
      <c r="X27" s="6" cm="1">
        <f t="array" ref="X27">_xlfn.XLOOKUP(W27,TB[[#All],[POS]],TB[[#All],[PUNTOS]])</f>
        <v>0</v>
      </c>
      <c r="Y27" s="6">
        <v>17</v>
      </c>
      <c r="Z27" s="6" cm="1">
        <f t="array" ref="Z27">_xlfn.XLOOKUP(Y27,TB[[#All],[POS]],TB[[#All],[PUNTOS]])</f>
        <v>0</v>
      </c>
      <c r="AA27" s="9">
        <f t="shared" si="3"/>
        <v>5</v>
      </c>
      <c r="AB27" s="6">
        <v>12</v>
      </c>
      <c r="AC27" s="6" cm="1">
        <f t="array" ref="AC27">_xlfn.XLOOKUP(AB27,TB[[#All],[POS]],TB[[#All],[PUNTOS]])</f>
        <v>4</v>
      </c>
      <c r="AD27" s="6">
        <v>14</v>
      </c>
      <c r="AE27" s="6" cm="1">
        <f t="array" ref="AE27">_xlfn.XLOOKUP(AD27,TB[[#All],[POS]],TB[[#All],[PUNTOS]])</f>
        <v>2</v>
      </c>
      <c r="AF27" s="6">
        <v>18</v>
      </c>
      <c r="AG27" s="6" cm="1">
        <f t="array" ref="AG27">_xlfn.XLOOKUP(AF27,TB[[#All],[POS]],TB[[#All],[PUNTOS]])</f>
        <v>0</v>
      </c>
      <c r="AH27" s="6">
        <v>18</v>
      </c>
      <c r="AI27" s="6" cm="1">
        <f t="array" ref="AI27">_xlfn.XLOOKUP(AH27,TB[[#All],[POS]],TB[[#All],[PUNTOS]])</f>
        <v>0</v>
      </c>
      <c r="AJ27" s="6">
        <v>18</v>
      </c>
      <c r="AK27" s="6" cm="1">
        <f t="array" ref="AK27">_xlfn.XLOOKUP(AJ27,TB[[#All],[POS]],TB[[#All],[PUNTOS]])</f>
        <v>0</v>
      </c>
      <c r="AL27" s="6">
        <v>18</v>
      </c>
      <c r="AM27" s="6" cm="1">
        <f t="array" ref="AM27">_xlfn.XLOOKUP(AL27,TB[[#All],[POS]],TB[[#All],[PUNTOS]])</f>
        <v>0</v>
      </c>
      <c r="AN27" s="9">
        <f t="shared" si="4"/>
        <v>6</v>
      </c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9">
        <f t="shared" si="5"/>
        <v>0</v>
      </c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9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9"/>
    </row>
    <row r="28" spans="1:73" ht="16.5" x14ac:dyDescent="0.3">
      <c r="A28" s="6">
        <f t="shared" si="0"/>
        <v>19</v>
      </c>
      <c r="B28" s="6">
        <v>112</v>
      </c>
      <c r="C28" s="7" t="s">
        <v>287</v>
      </c>
      <c r="D28" s="7" t="s">
        <v>28</v>
      </c>
      <c r="E28" s="6">
        <f t="shared" si="1"/>
        <v>17</v>
      </c>
      <c r="F28" s="6">
        <v>13</v>
      </c>
      <c r="G28" s="6" cm="1">
        <f t="array" ref="G28">_xlfn.XLOOKUP(F28,TB[[#All],[POS]],TB[[#All],[PUNTOS]])</f>
        <v>3</v>
      </c>
      <c r="H28" s="6">
        <v>13</v>
      </c>
      <c r="I28" s="6" cm="1">
        <f t="array" ref="I28">_xlfn.XLOOKUP(H28,TB[[#All],[POS]],TB[[#All],[PUNTOS]])</f>
        <v>3</v>
      </c>
      <c r="J28" s="6">
        <v>19</v>
      </c>
      <c r="K28" s="6" cm="1">
        <f t="array" ref="K28">_xlfn.XLOOKUP(J28,TB[[#All],[POS]],TB[[#All],[PUNTOS]])</f>
        <v>0</v>
      </c>
      <c r="L28" s="6">
        <v>17</v>
      </c>
      <c r="M28" s="6" cm="1">
        <f t="array" ref="M28">_xlfn.XLOOKUP(L28,TB[[#All],[POS]],TB[[#All],[PUNTOS]])</f>
        <v>0</v>
      </c>
      <c r="N28" s="6">
        <v>21</v>
      </c>
      <c r="O28" s="6" cm="1">
        <f t="array" ref="O28">_xlfn.XLOOKUP(N28,TB[[#All],[POS]],TB[[#All],[PUNTOS]])</f>
        <v>0</v>
      </c>
      <c r="P28" s="9">
        <f t="shared" si="2"/>
        <v>6</v>
      </c>
      <c r="Q28" s="6">
        <v>15</v>
      </c>
      <c r="R28" s="6" cm="1">
        <f t="array" ref="R28">_xlfn.XLOOKUP(Q28,TB[[#All],[POS]],TB[[#All],[PUNTOS]])</f>
        <v>1</v>
      </c>
      <c r="S28" s="6">
        <v>7</v>
      </c>
      <c r="T28" s="6" cm="1">
        <f t="array" ref="T28">_xlfn.XLOOKUP(S28,TB[[#All],[POS]],TB[[#All],[PUNTOS]])</f>
        <v>9</v>
      </c>
      <c r="U28" s="6">
        <v>15</v>
      </c>
      <c r="V28" s="6" cm="1">
        <f t="array" ref="V28">_xlfn.XLOOKUP(U28,TB[[#All],[POS]],TB[[#All],[PUNTOS]])</f>
        <v>1</v>
      </c>
      <c r="W28" s="6">
        <v>19</v>
      </c>
      <c r="X28" s="6" cm="1">
        <f t="array" ref="X28">_xlfn.XLOOKUP(W28,TB[[#All],[POS]],TB[[#All],[PUNTOS]])</f>
        <v>0</v>
      </c>
      <c r="Y28" s="8"/>
      <c r="Z28" s="8"/>
      <c r="AA28" s="9">
        <f t="shared" si="3"/>
        <v>11</v>
      </c>
      <c r="AB28" s="6">
        <v>16</v>
      </c>
      <c r="AC28" s="6" cm="1">
        <f t="array" ref="AC28">_xlfn.XLOOKUP(AB28,TB[[#All],[POS]],TB[[#All],[PUNTOS]])</f>
        <v>0</v>
      </c>
      <c r="AD28" s="8"/>
      <c r="AE28" s="8"/>
      <c r="AF28" s="6">
        <v>16</v>
      </c>
      <c r="AG28" s="6" cm="1">
        <f t="array" ref="AG28">_xlfn.XLOOKUP(AF28,TB[[#All],[POS]],TB[[#All],[PUNTOS]])</f>
        <v>0</v>
      </c>
      <c r="AH28" s="6">
        <v>20</v>
      </c>
      <c r="AI28" s="6" cm="1">
        <f t="array" ref="AI28">_xlfn.XLOOKUP(AH28,TB[[#All],[POS]],TB[[#All],[PUNTOS]])</f>
        <v>0</v>
      </c>
      <c r="AJ28" s="8"/>
      <c r="AK28" s="8"/>
      <c r="AL28" s="6">
        <v>19</v>
      </c>
      <c r="AM28" s="6" cm="1">
        <f t="array" ref="AM28">_xlfn.XLOOKUP(AL28,TB[[#All],[POS]],TB[[#All],[PUNTOS]])</f>
        <v>0</v>
      </c>
      <c r="AN28" s="9">
        <f t="shared" si="4"/>
        <v>0</v>
      </c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9">
        <f t="shared" si="5"/>
        <v>0</v>
      </c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9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9"/>
    </row>
    <row r="29" spans="1:73" ht="16.5" x14ac:dyDescent="0.3">
      <c r="A29" s="6">
        <f t="shared" si="0"/>
        <v>20</v>
      </c>
      <c r="B29" s="6">
        <v>292</v>
      </c>
      <c r="C29" s="7" t="s">
        <v>288</v>
      </c>
      <c r="D29" s="7" t="s">
        <v>90</v>
      </c>
      <c r="E29" s="6">
        <f t="shared" si="1"/>
        <v>15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9">
        <f t="shared" si="2"/>
        <v>0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9">
        <f t="shared" si="3"/>
        <v>0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9">
        <f t="shared" si="4"/>
        <v>0</v>
      </c>
      <c r="AO29" s="6">
        <v>8</v>
      </c>
      <c r="AP29" s="6" cm="1">
        <f t="array" ref="AP29">_xlfn.XLOOKUP(AO29,TB[[#All],[POS]],TB[[#All],[PUNTOS]])</f>
        <v>8</v>
      </c>
      <c r="AQ29" s="6">
        <v>18</v>
      </c>
      <c r="AR29" s="6" cm="1">
        <f t="array" ref="AR29">_xlfn.XLOOKUP(AQ29,TB[[#All],[POS]],TB[[#All],[PUNTOS]])</f>
        <v>0</v>
      </c>
      <c r="AS29" s="6">
        <v>9</v>
      </c>
      <c r="AT29" s="6" cm="1">
        <f t="array" ref="AT29">_xlfn.XLOOKUP(AS29,TB[[#All],[POS]],TB[[#All],[PUNTOS]])</f>
        <v>7</v>
      </c>
      <c r="AU29" s="8"/>
      <c r="AV29" s="8"/>
      <c r="AW29" s="8"/>
      <c r="AX29" s="8"/>
      <c r="AY29" s="9">
        <f t="shared" si="5"/>
        <v>15</v>
      </c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9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9"/>
    </row>
    <row r="30" spans="1:73" ht="16.5" x14ac:dyDescent="0.3">
      <c r="A30" s="6">
        <f t="shared" si="0"/>
        <v>21</v>
      </c>
      <c r="B30" s="6">
        <v>72</v>
      </c>
      <c r="C30" s="7" t="s">
        <v>289</v>
      </c>
      <c r="D30" s="7" t="s">
        <v>9</v>
      </c>
      <c r="E30" s="6">
        <f t="shared" si="1"/>
        <v>13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9">
        <f t="shared" si="2"/>
        <v>0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9">
        <f t="shared" si="3"/>
        <v>0</v>
      </c>
      <c r="AB30" s="8"/>
      <c r="AC30" s="8"/>
      <c r="AD30" s="6">
        <v>17</v>
      </c>
      <c r="AE30" s="6" cm="1">
        <f t="array" ref="AE30">_xlfn.XLOOKUP(AD30,TB[[#All],[POS]],TB[[#All],[PUNTOS]])</f>
        <v>0</v>
      </c>
      <c r="AF30" s="6">
        <v>11</v>
      </c>
      <c r="AG30" s="6" cm="1">
        <f t="array" ref="AG30">_xlfn.XLOOKUP(AF30,TB[[#All],[POS]],TB[[#All],[PUNTOS]])</f>
        <v>5</v>
      </c>
      <c r="AH30" s="6">
        <v>8</v>
      </c>
      <c r="AI30" s="6" cm="1">
        <f t="array" ref="AI30">_xlfn.XLOOKUP(AH30,TB[[#All],[POS]],TB[[#All],[PUNTOS]])</f>
        <v>8</v>
      </c>
      <c r="AJ30" s="6">
        <v>17</v>
      </c>
      <c r="AK30" s="6" cm="1">
        <f t="array" ref="AK30">_xlfn.XLOOKUP(AJ30,TB[[#All],[POS]],TB[[#All],[PUNTOS]])</f>
        <v>0</v>
      </c>
      <c r="AL30" s="6">
        <v>21</v>
      </c>
      <c r="AM30" s="6" cm="1">
        <f t="array" ref="AM30">_xlfn.XLOOKUP(AL30,TB[[#All],[POS]],TB[[#All],[PUNTOS]])</f>
        <v>0</v>
      </c>
      <c r="AN30" s="9">
        <f t="shared" si="4"/>
        <v>13</v>
      </c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9">
        <f t="shared" si="5"/>
        <v>0</v>
      </c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9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9"/>
    </row>
    <row r="31" spans="1:73" ht="16.5" x14ac:dyDescent="0.3">
      <c r="A31" s="6">
        <f t="shared" si="0"/>
        <v>22</v>
      </c>
      <c r="B31" s="6">
        <v>201</v>
      </c>
      <c r="C31" s="7" t="s">
        <v>290</v>
      </c>
      <c r="D31" s="7" t="s">
        <v>125</v>
      </c>
      <c r="E31" s="6">
        <f t="shared" si="1"/>
        <v>13</v>
      </c>
      <c r="F31" s="6">
        <v>17</v>
      </c>
      <c r="G31" s="6" cm="1">
        <f t="array" ref="G31">_xlfn.XLOOKUP(F31,TB[[#All],[POS]],TB[[#All],[PUNTOS]])</f>
        <v>0</v>
      </c>
      <c r="H31" s="6">
        <v>10</v>
      </c>
      <c r="I31" s="6" cm="1">
        <f t="array" ref="I31">_xlfn.XLOOKUP(H31,TB[[#All],[POS]],TB[[#All],[PUNTOS]])</f>
        <v>6</v>
      </c>
      <c r="J31" s="6">
        <v>20</v>
      </c>
      <c r="K31" s="6" cm="1">
        <f t="array" ref="K31">_xlfn.XLOOKUP(J31,TB[[#All],[POS]],TB[[#All],[PUNTOS]])</f>
        <v>0</v>
      </c>
      <c r="L31" s="6">
        <v>18</v>
      </c>
      <c r="M31" s="6" cm="1">
        <f t="array" ref="M31">_xlfn.XLOOKUP(L31,TB[[#All],[POS]],TB[[#All],[PUNTOS]])</f>
        <v>0</v>
      </c>
      <c r="N31" s="6">
        <v>17</v>
      </c>
      <c r="O31" s="6" cm="1">
        <f t="array" ref="O31">_xlfn.XLOOKUP(N31,TB[[#All],[POS]],TB[[#All],[PUNTOS]])</f>
        <v>0</v>
      </c>
      <c r="P31" s="9">
        <f t="shared" si="2"/>
        <v>6</v>
      </c>
      <c r="Q31" s="6">
        <v>12</v>
      </c>
      <c r="R31" s="6" cm="1">
        <f t="array" ref="R31">_xlfn.XLOOKUP(Q31,TB[[#All],[POS]],TB[[#All],[PUNTOS]])</f>
        <v>4</v>
      </c>
      <c r="S31" s="6">
        <v>13</v>
      </c>
      <c r="T31" s="6" cm="1">
        <f t="array" ref="T31">_xlfn.XLOOKUP(S31,TB[[#All],[POS]],TB[[#All],[PUNTOS]])</f>
        <v>3</v>
      </c>
      <c r="U31" s="6">
        <v>17</v>
      </c>
      <c r="V31" s="6" cm="1">
        <f t="array" ref="V31">_xlfn.XLOOKUP(U31,TB[[#All],[POS]],TB[[#All],[PUNTOS]])</f>
        <v>0</v>
      </c>
      <c r="W31" s="6">
        <v>17</v>
      </c>
      <c r="X31" s="6" cm="1">
        <f t="array" ref="X31">_xlfn.XLOOKUP(W31,TB[[#All],[POS]],TB[[#All],[PUNTOS]])</f>
        <v>0</v>
      </c>
      <c r="Y31" s="6">
        <v>16</v>
      </c>
      <c r="Z31" s="6" cm="1">
        <f t="array" ref="Z31">_xlfn.XLOOKUP(Y31,TB[[#All],[POS]],TB[[#All],[PUNTOS]])</f>
        <v>0</v>
      </c>
      <c r="AA31" s="9">
        <f t="shared" si="3"/>
        <v>7</v>
      </c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9">
        <f t="shared" si="4"/>
        <v>0</v>
      </c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9">
        <f t="shared" si="5"/>
        <v>0</v>
      </c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9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9"/>
    </row>
    <row r="32" spans="1:73" ht="16.5" x14ac:dyDescent="0.3">
      <c r="A32" s="6">
        <f t="shared" si="0"/>
        <v>23</v>
      </c>
      <c r="B32" s="6">
        <v>87</v>
      </c>
      <c r="C32" s="7" t="s">
        <v>291</v>
      </c>
      <c r="D32" s="7" t="s">
        <v>26</v>
      </c>
      <c r="E32" s="6">
        <f t="shared" si="1"/>
        <v>9</v>
      </c>
      <c r="F32" s="6">
        <v>11</v>
      </c>
      <c r="G32" s="6" cm="1">
        <f t="array" ref="G32">_xlfn.XLOOKUP(F32,TB[[#All],[POS]],TB[[#All],[PUNTOS]])</f>
        <v>5</v>
      </c>
      <c r="H32" s="6">
        <v>17</v>
      </c>
      <c r="I32" s="6" cm="1">
        <f t="array" ref="I32">_xlfn.XLOOKUP(H32,TB[[#All],[POS]],TB[[#All],[PUNTOS]])</f>
        <v>0</v>
      </c>
      <c r="J32" s="6">
        <v>12</v>
      </c>
      <c r="K32" s="6" cm="1">
        <f t="array" ref="K32">_xlfn.XLOOKUP(J32,TB[[#All],[POS]],TB[[#All],[PUNTOS]])</f>
        <v>4</v>
      </c>
      <c r="L32" s="6">
        <v>25</v>
      </c>
      <c r="M32" s="6" cm="1">
        <f t="array" ref="M32">_xlfn.XLOOKUP(L32,TB[[#All],[POS]],TB[[#All],[PUNTOS]])</f>
        <v>0</v>
      </c>
      <c r="N32" s="6">
        <v>23</v>
      </c>
      <c r="O32" s="6" cm="1">
        <f t="array" ref="O32">_xlfn.XLOOKUP(N32,TB[[#All],[POS]],TB[[#All],[PUNTOS]])</f>
        <v>0</v>
      </c>
      <c r="P32" s="9">
        <f t="shared" si="2"/>
        <v>9</v>
      </c>
      <c r="Q32" s="6">
        <v>18</v>
      </c>
      <c r="R32" s="6" cm="1">
        <f t="array" ref="R32">_xlfn.XLOOKUP(Q32,TB[[#All],[POS]],TB[[#All],[PUNTOS]])</f>
        <v>0</v>
      </c>
      <c r="S32" s="6">
        <v>19</v>
      </c>
      <c r="T32" s="6" cm="1">
        <f t="array" ref="T32">_xlfn.XLOOKUP(S32,TB[[#All],[POS]],TB[[#All],[PUNTOS]])</f>
        <v>0</v>
      </c>
      <c r="U32" s="6">
        <v>18</v>
      </c>
      <c r="V32" s="6" cm="1">
        <f t="array" ref="V32">_xlfn.XLOOKUP(U32,TB[[#All],[POS]],TB[[#All],[PUNTOS]])</f>
        <v>0</v>
      </c>
      <c r="W32" s="6">
        <v>18</v>
      </c>
      <c r="X32" s="6" cm="1">
        <f t="array" ref="X32">_xlfn.XLOOKUP(W32,TB[[#All],[POS]],TB[[#All],[PUNTOS]])</f>
        <v>0</v>
      </c>
      <c r="Y32" s="6">
        <v>18</v>
      </c>
      <c r="Z32" s="6" cm="1">
        <f t="array" ref="Z32">_xlfn.XLOOKUP(Y32,TB[[#All],[POS]],TB[[#All],[PUNTOS]])</f>
        <v>0</v>
      </c>
      <c r="AA32" s="9">
        <f t="shared" si="3"/>
        <v>0</v>
      </c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9">
        <f t="shared" si="4"/>
        <v>0</v>
      </c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9">
        <f t="shared" si="5"/>
        <v>0</v>
      </c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9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9"/>
    </row>
    <row r="33" spans="1:73" ht="16.5" x14ac:dyDescent="0.3">
      <c r="A33" s="6">
        <f t="shared" si="0"/>
        <v>24</v>
      </c>
      <c r="B33" s="6">
        <v>18</v>
      </c>
      <c r="C33" s="7" t="s">
        <v>292</v>
      </c>
      <c r="D33" s="7" t="s">
        <v>8</v>
      </c>
      <c r="E33" s="6">
        <f t="shared" si="1"/>
        <v>0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9">
        <f t="shared" si="2"/>
        <v>0</v>
      </c>
      <c r="Q33" s="8"/>
      <c r="R33" s="8"/>
      <c r="S33" s="8"/>
      <c r="T33" s="8"/>
      <c r="U33" s="8"/>
      <c r="V33" s="8"/>
      <c r="W33" s="8"/>
      <c r="X33" s="8"/>
      <c r="Y33" s="8"/>
      <c r="Z33" s="8"/>
      <c r="AA33" s="9">
        <f t="shared" si="3"/>
        <v>0</v>
      </c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9">
        <f t="shared" si="4"/>
        <v>0</v>
      </c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9">
        <f t="shared" si="5"/>
        <v>0</v>
      </c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9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9"/>
    </row>
    <row r="34" spans="1:73" ht="16.5" x14ac:dyDescent="0.3">
      <c r="A34" s="6">
        <f t="shared" si="0"/>
        <v>25</v>
      </c>
      <c r="B34" s="6">
        <v>78</v>
      </c>
      <c r="C34" s="7" t="s">
        <v>293</v>
      </c>
      <c r="D34" s="7" t="s">
        <v>10</v>
      </c>
      <c r="E34" s="6">
        <f t="shared" si="1"/>
        <v>0</v>
      </c>
      <c r="F34" s="6">
        <v>24</v>
      </c>
      <c r="G34" s="6" cm="1">
        <f t="array" ref="G34">_xlfn.XLOOKUP(F34,TB[[#All],[POS]],TB[[#All],[PUNTOS]])</f>
        <v>0</v>
      </c>
      <c r="H34" s="6">
        <v>24</v>
      </c>
      <c r="I34" s="6" cm="1">
        <f t="array" ref="I34">_xlfn.XLOOKUP(H34,TB[[#All],[POS]],TB[[#All],[PUNTOS]])</f>
        <v>0</v>
      </c>
      <c r="J34" s="6">
        <v>25</v>
      </c>
      <c r="K34" s="6" cm="1">
        <f t="array" ref="K34">_xlfn.XLOOKUP(J34,TB[[#All],[POS]],TB[[#All],[PUNTOS]])</f>
        <v>0</v>
      </c>
      <c r="L34" s="6">
        <v>19</v>
      </c>
      <c r="M34" s="6" cm="1">
        <f t="array" ref="M34">_xlfn.XLOOKUP(L34,TB[[#All],[POS]],TB[[#All],[PUNTOS]])</f>
        <v>0</v>
      </c>
      <c r="N34" s="6">
        <v>24</v>
      </c>
      <c r="O34" s="6" cm="1">
        <f t="array" ref="O34">_xlfn.XLOOKUP(N34,TB[[#All],[POS]],TB[[#All],[PUNTOS]])</f>
        <v>0</v>
      </c>
      <c r="P34" s="9">
        <f t="shared" si="2"/>
        <v>0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9">
        <f t="shared" si="3"/>
        <v>0</v>
      </c>
      <c r="AB34" s="6">
        <v>19</v>
      </c>
      <c r="AC34" s="6" cm="1">
        <f t="array" ref="AC34">_xlfn.XLOOKUP(AB34,TB[[#All],[POS]],TB[[#All],[PUNTOS]])</f>
        <v>0</v>
      </c>
      <c r="AD34" s="6">
        <v>19</v>
      </c>
      <c r="AE34" s="6" cm="1">
        <f t="array" ref="AE34">_xlfn.XLOOKUP(AD34,TB[[#All],[POS]],TB[[#All],[PUNTOS]])</f>
        <v>0</v>
      </c>
      <c r="AF34" s="6">
        <v>22</v>
      </c>
      <c r="AG34" s="6" cm="1">
        <f t="array" ref="AG34">_xlfn.XLOOKUP(AF34,TB[[#All],[POS]],TB[[#All],[PUNTOS]])</f>
        <v>0</v>
      </c>
      <c r="AH34" s="6">
        <v>21</v>
      </c>
      <c r="AI34" s="6" cm="1">
        <f t="array" ref="AI34">_xlfn.XLOOKUP(AH34,TB[[#All],[POS]],TB[[#All],[PUNTOS]])</f>
        <v>0</v>
      </c>
      <c r="AJ34" s="6">
        <v>20</v>
      </c>
      <c r="AK34" s="6" cm="1">
        <f t="array" ref="AK34">_xlfn.XLOOKUP(AJ34,TB[[#All],[POS]],TB[[#All],[PUNTOS]])</f>
        <v>0</v>
      </c>
      <c r="AL34" s="6">
        <v>20</v>
      </c>
      <c r="AM34" s="6" cm="1">
        <f t="array" ref="AM34">_xlfn.XLOOKUP(AL34,TB[[#All],[POS]],TB[[#All],[PUNTOS]])</f>
        <v>0</v>
      </c>
      <c r="AN34" s="9">
        <f t="shared" si="4"/>
        <v>0</v>
      </c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9">
        <f t="shared" si="5"/>
        <v>0</v>
      </c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9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9"/>
    </row>
    <row r="35" spans="1:73" ht="16.5" x14ac:dyDescent="0.3">
      <c r="A35" s="6">
        <f t="shared" si="0"/>
        <v>26</v>
      </c>
      <c r="B35" s="6">
        <v>146</v>
      </c>
      <c r="C35" s="7" t="s">
        <v>294</v>
      </c>
      <c r="D35" s="7" t="s">
        <v>128</v>
      </c>
      <c r="E35" s="6">
        <f t="shared" si="1"/>
        <v>0</v>
      </c>
      <c r="F35" s="6">
        <v>20</v>
      </c>
      <c r="G35" s="6" cm="1">
        <f t="array" ref="G35">_xlfn.XLOOKUP(F35,TB[[#All],[POS]],TB[[#All],[PUNTOS]])</f>
        <v>0</v>
      </c>
      <c r="H35" s="6">
        <v>20</v>
      </c>
      <c r="I35" s="6" cm="1">
        <f t="array" ref="I35">_xlfn.XLOOKUP(H35,TB[[#All],[POS]],TB[[#All],[PUNTOS]])</f>
        <v>0</v>
      </c>
      <c r="J35" s="6">
        <v>16</v>
      </c>
      <c r="K35" s="6" cm="1">
        <f t="array" ref="K35">_xlfn.XLOOKUP(J35,TB[[#All],[POS]],TB[[#All],[PUNTOS]])</f>
        <v>0</v>
      </c>
      <c r="L35" s="6">
        <v>24</v>
      </c>
      <c r="M35" s="6" cm="1">
        <f t="array" ref="M35">_xlfn.XLOOKUP(L35,TB[[#All],[POS]],TB[[#All],[PUNTOS]])</f>
        <v>0</v>
      </c>
      <c r="N35" s="6">
        <v>16</v>
      </c>
      <c r="O35" s="6" cm="1">
        <f t="array" ref="O35">_xlfn.XLOOKUP(N35,TB[[#All],[POS]],TB[[#All],[PUNTOS]])</f>
        <v>0</v>
      </c>
      <c r="P35" s="9">
        <f t="shared" si="2"/>
        <v>0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9">
        <f t="shared" si="3"/>
        <v>0</v>
      </c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9">
        <f t="shared" si="4"/>
        <v>0</v>
      </c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9">
        <f t="shared" si="5"/>
        <v>0</v>
      </c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9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9"/>
    </row>
    <row r="36" spans="1:73" ht="16.5" x14ac:dyDescent="0.3">
      <c r="A36" s="6">
        <f t="shared" si="0"/>
        <v>27</v>
      </c>
      <c r="B36" s="6">
        <v>169</v>
      </c>
      <c r="C36" s="7" t="s">
        <v>295</v>
      </c>
      <c r="D36" s="7" t="s">
        <v>20</v>
      </c>
      <c r="E36" s="6">
        <f t="shared" si="1"/>
        <v>0</v>
      </c>
      <c r="F36" s="6">
        <v>25</v>
      </c>
      <c r="G36" s="6" cm="1">
        <f t="array" ref="G36">_xlfn.XLOOKUP(F36,TB[[#All],[POS]],TB[[#All],[PUNTOS]])</f>
        <v>0</v>
      </c>
      <c r="H36" s="8"/>
      <c r="I36" s="8"/>
      <c r="J36" s="6">
        <v>23</v>
      </c>
      <c r="K36" s="6" cm="1">
        <f t="array" ref="K36">_xlfn.XLOOKUP(J36,TB[[#All],[POS]],TB[[#All],[PUNTOS]])</f>
        <v>0</v>
      </c>
      <c r="L36" s="6">
        <v>26</v>
      </c>
      <c r="M36" s="6" cm="1">
        <f t="array" ref="M36">_xlfn.XLOOKUP(L36,TB[[#All],[POS]],TB[[#All],[PUNTOS]])</f>
        <v>0</v>
      </c>
      <c r="N36" s="6">
        <v>26</v>
      </c>
      <c r="O36" s="6" cm="1">
        <f t="array" ref="O36">_xlfn.XLOOKUP(N36,TB[[#All],[POS]],TB[[#All],[PUNTOS]])</f>
        <v>0</v>
      </c>
      <c r="P36" s="9">
        <f t="shared" si="2"/>
        <v>0</v>
      </c>
      <c r="Q36" s="8"/>
      <c r="R36" s="8"/>
      <c r="S36" s="8"/>
      <c r="T36" s="8"/>
      <c r="U36" s="8"/>
      <c r="V36" s="8"/>
      <c r="W36" s="8"/>
      <c r="X36" s="8"/>
      <c r="Y36" s="8"/>
      <c r="Z36" s="8"/>
      <c r="AA36" s="9">
        <f t="shared" si="3"/>
        <v>0</v>
      </c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9">
        <f t="shared" si="4"/>
        <v>0</v>
      </c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9">
        <f t="shared" si="5"/>
        <v>0</v>
      </c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9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9"/>
    </row>
  </sheetData>
  <sheetProtection algorithmName="SHA-512" hashValue="i7549jVILvxbusbKkRkx+kPikjTw+Zf8O5RfnieeWBBvzskCOu6PcvR6AqAI8LG/AoIfqrJaaZ5pPmlI5hbOWA==" saltValue="85i7fkt3piVUHAhSFI3YEA==" spinCount="100000" sheet="1" autoFilter="0"/>
  <autoFilter ref="A8:BU9" xr:uid="{0E611FF6-8FBD-498F-A536-09B01BE76D4E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sortState xmlns:xlrd2="http://schemas.microsoft.com/office/spreadsheetml/2017/richdata2" ref="A11:BU36">
      <sortCondition descending="1" ref="E8:E9"/>
    </sortState>
  </autoFilter>
  <mergeCells count="51">
    <mergeCell ref="BO9:BP9"/>
    <mergeCell ref="BQ9:BR9"/>
    <mergeCell ref="BS9:BT9"/>
    <mergeCell ref="BB9:BC9"/>
    <mergeCell ref="BD9:BE9"/>
    <mergeCell ref="BF9:BG9"/>
    <mergeCell ref="BH9:BI9"/>
    <mergeCell ref="BK9:BL9"/>
    <mergeCell ref="BM9:BN9"/>
    <mergeCell ref="AZ9:BA9"/>
    <mergeCell ref="AB9:AC9"/>
    <mergeCell ref="AD9:AE9"/>
    <mergeCell ref="AF9:AG9"/>
    <mergeCell ref="AH9:AI9"/>
    <mergeCell ref="AJ9:AK9"/>
    <mergeCell ref="AL9:AM9"/>
    <mergeCell ref="AO9:AP9"/>
    <mergeCell ref="AQ9:AR9"/>
    <mergeCell ref="AS9:AT9"/>
    <mergeCell ref="AU9:AV9"/>
    <mergeCell ref="AW9:AX9"/>
    <mergeCell ref="AZ8:BI8"/>
    <mergeCell ref="BJ8:BJ9"/>
    <mergeCell ref="BK8:BT8"/>
    <mergeCell ref="BU8:BU9"/>
    <mergeCell ref="F9:G9"/>
    <mergeCell ref="H9:I9"/>
    <mergeCell ref="J9:K9"/>
    <mergeCell ref="L9:M9"/>
    <mergeCell ref="N9:O9"/>
    <mergeCell ref="Q9:R9"/>
    <mergeCell ref="Q8:Z8"/>
    <mergeCell ref="AA8:AA9"/>
    <mergeCell ref="AB8:AM8"/>
    <mergeCell ref="AN8:AN9"/>
    <mergeCell ref="AO8:AX8"/>
    <mergeCell ref="AY8:AY9"/>
    <mergeCell ref="S9:T9"/>
    <mergeCell ref="U9:V9"/>
    <mergeCell ref="W9:X9"/>
    <mergeCell ref="Y9:Z9"/>
    <mergeCell ref="F1:AN4"/>
    <mergeCell ref="F5:AN6"/>
    <mergeCell ref="F7:AN7"/>
    <mergeCell ref="F8:O8"/>
    <mergeCell ref="P8:P9"/>
    <mergeCell ref="A8:A9"/>
    <mergeCell ref="B8:B9"/>
    <mergeCell ref="C8:C9"/>
    <mergeCell ref="D8:D9"/>
    <mergeCell ref="E8:E9"/>
  </mergeCells>
  <conditionalFormatting sqref="B10:B36">
    <cfRule type="duplicateValues" dxfId="7" priority="30"/>
  </conditionalFormatting>
  <conditionalFormatting sqref="C10:C36">
    <cfRule type="duplicateValues" dxfId="6" priority="32"/>
    <cfRule type="duplicateValues" dxfId="5" priority="33"/>
  </conditionalFormatting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3AA6-A852-45E6-998F-51085260871C}">
  <dimension ref="A1:B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5" width="4.7109375" customWidth="1"/>
    <col min="16" max="16" width="9.7109375" customWidth="1"/>
    <col min="17" max="26" width="4.7109375" customWidth="1"/>
    <col min="27" max="27" width="9.7109375" style="1" customWidth="1"/>
    <col min="28" max="39" width="4.7109375" customWidth="1"/>
    <col min="40" max="40" width="11.5703125" customWidth="1"/>
    <col min="41" max="50" width="4.7109375" customWidth="1"/>
    <col min="51" max="51" width="9.7109375" customWidth="1"/>
    <col min="52" max="61" width="4.7109375" customWidth="1"/>
    <col min="62" max="62" width="9.7109375" customWidth="1"/>
    <col min="63" max="72" width="4.7109375" customWidth="1"/>
    <col min="73" max="73" width="11.5703125" customWidth="1"/>
  </cols>
  <sheetData>
    <row r="1" spans="1:73" ht="15" customHeight="1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73" ht="15" customHeight="1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73" ht="15" customHeight="1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73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73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73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73" ht="39" x14ac:dyDescent="0.65">
      <c r="A7"/>
      <c r="B7"/>
      <c r="F7" s="21" t="s">
        <v>35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73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25"/>
      <c r="M8" s="25"/>
      <c r="N8" s="25"/>
      <c r="O8" s="25"/>
      <c r="P8" s="18" t="s">
        <v>3</v>
      </c>
      <c r="Q8" s="20" t="s">
        <v>68</v>
      </c>
      <c r="R8" s="20"/>
      <c r="S8" s="20"/>
      <c r="T8" s="20"/>
      <c r="U8" s="20"/>
      <c r="V8" s="20"/>
      <c r="W8" s="20"/>
      <c r="X8" s="20"/>
      <c r="Y8" s="20"/>
      <c r="Z8" s="20"/>
      <c r="AA8" s="18" t="s">
        <v>3</v>
      </c>
      <c r="AB8" s="20" t="s">
        <v>69</v>
      </c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8" t="s">
        <v>3</v>
      </c>
      <c r="AO8" s="20" t="s">
        <v>70</v>
      </c>
      <c r="AP8" s="20"/>
      <c r="AQ8" s="20"/>
      <c r="AR8" s="20"/>
      <c r="AS8" s="20"/>
      <c r="AT8" s="20"/>
      <c r="AU8" s="20"/>
      <c r="AV8" s="20"/>
      <c r="AW8" s="20"/>
      <c r="AX8" s="20"/>
      <c r="AY8" s="18" t="s">
        <v>3</v>
      </c>
      <c r="AZ8" s="20" t="s">
        <v>70</v>
      </c>
      <c r="BA8" s="20"/>
      <c r="BB8" s="20"/>
      <c r="BC8" s="20"/>
      <c r="BD8" s="20"/>
      <c r="BE8" s="20"/>
      <c r="BF8" s="20"/>
      <c r="BG8" s="20"/>
      <c r="BH8" s="20"/>
      <c r="BI8" s="20"/>
      <c r="BJ8" s="18" t="s">
        <v>3</v>
      </c>
      <c r="BK8" s="20" t="s">
        <v>70</v>
      </c>
      <c r="BL8" s="20"/>
      <c r="BM8" s="20"/>
      <c r="BN8" s="20"/>
      <c r="BO8" s="20"/>
      <c r="BP8" s="20"/>
      <c r="BQ8" s="20"/>
      <c r="BR8" s="20"/>
      <c r="BS8" s="20"/>
      <c r="BT8" s="20"/>
      <c r="BU8" s="18" t="s">
        <v>3</v>
      </c>
    </row>
    <row r="9" spans="1:73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22" t="s">
        <v>111</v>
      </c>
      <c r="M9" s="22"/>
      <c r="N9" s="22" t="s">
        <v>113</v>
      </c>
      <c r="O9" s="22"/>
      <c r="P9" s="18"/>
      <c r="Q9" s="19" t="s">
        <v>112</v>
      </c>
      <c r="R9" s="19"/>
      <c r="S9" s="19">
        <v>1000</v>
      </c>
      <c r="T9" s="19"/>
      <c r="U9" s="19">
        <v>200</v>
      </c>
      <c r="V9" s="19"/>
      <c r="W9" s="19" t="s">
        <v>114</v>
      </c>
      <c r="X9" s="19"/>
      <c r="Y9" s="19" t="s">
        <v>113</v>
      </c>
      <c r="Z9" s="19"/>
      <c r="AA9" s="18"/>
      <c r="AB9" s="19" t="s">
        <v>112</v>
      </c>
      <c r="AC9" s="19"/>
      <c r="AD9" s="19">
        <v>500</v>
      </c>
      <c r="AE9" s="19"/>
      <c r="AF9" s="19">
        <v>200</v>
      </c>
      <c r="AG9" s="19"/>
      <c r="AH9" s="19" t="s">
        <v>111</v>
      </c>
      <c r="AI9" s="19"/>
      <c r="AJ9" s="19" t="s">
        <v>113</v>
      </c>
      <c r="AK9" s="19"/>
      <c r="AL9" s="19" t="s">
        <v>114</v>
      </c>
      <c r="AM9" s="19"/>
      <c r="AN9" s="18"/>
      <c r="AO9" s="19">
        <v>100</v>
      </c>
      <c r="AP9" s="19"/>
      <c r="AQ9" s="19">
        <v>1000</v>
      </c>
      <c r="AR9" s="19"/>
      <c r="AS9" s="19">
        <v>500</v>
      </c>
      <c r="AT9" s="19"/>
      <c r="AU9" s="19" t="s">
        <v>114</v>
      </c>
      <c r="AV9" s="19"/>
      <c r="AW9" s="19" t="s">
        <v>113</v>
      </c>
      <c r="AX9" s="19"/>
      <c r="AY9" s="18"/>
      <c r="AZ9" s="19">
        <v>100</v>
      </c>
      <c r="BA9" s="19"/>
      <c r="BB9" s="19">
        <v>1000</v>
      </c>
      <c r="BC9" s="19"/>
      <c r="BD9" s="19">
        <v>500</v>
      </c>
      <c r="BE9" s="19"/>
      <c r="BF9" s="19" t="s">
        <v>114</v>
      </c>
      <c r="BG9" s="19"/>
      <c r="BH9" s="19" t="s">
        <v>113</v>
      </c>
      <c r="BI9" s="19"/>
      <c r="BJ9" s="18"/>
      <c r="BK9" s="19">
        <v>100</v>
      </c>
      <c r="BL9" s="19"/>
      <c r="BM9" s="19">
        <v>1000</v>
      </c>
      <c r="BN9" s="19"/>
      <c r="BO9" s="19">
        <v>500</v>
      </c>
      <c r="BP9" s="19"/>
      <c r="BQ9" s="19" t="s">
        <v>114</v>
      </c>
      <c r="BR9" s="19"/>
      <c r="BS9" s="19" t="s">
        <v>113</v>
      </c>
      <c r="BT9" s="19"/>
      <c r="BU9" s="18"/>
    </row>
    <row r="10" spans="1:73" ht="16.5" x14ac:dyDescent="0.3">
      <c r="A10" s="6">
        <f>ROW()-9</f>
        <v>1</v>
      </c>
      <c r="B10" s="6">
        <v>45</v>
      </c>
      <c r="C10" s="7" t="s">
        <v>360</v>
      </c>
      <c r="D10" s="7" t="s">
        <v>9</v>
      </c>
      <c r="E10" s="6">
        <v>420</v>
      </c>
      <c r="F10" s="6">
        <v>1</v>
      </c>
      <c r="G10" s="6">
        <v>20</v>
      </c>
      <c r="H10" s="6">
        <v>1</v>
      </c>
      <c r="I10" s="6">
        <v>20</v>
      </c>
      <c r="J10" s="6">
        <v>1</v>
      </c>
      <c r="K10" s="6">
        <v>20</v>
      </c>
      <c r="L10" s="6">
        <v>1</v>
      </c>
      <c r="M10" s="6">
        <v>20</v>
      </c>
      <c r="N10" s="6">
        <v>1</v>
      </c>
      <c r="O10" s="6">
        <v>20</v>
      </c>
      <c r="P10" s="9">
        <v>100</v>
      </c>
      <c r="Q10" s="6">
        <v>1</v>
      </c>
      <c r="R10" s="6">
        <v>20</v>
      </c>
      <c r="S10" s="6">
        <v>1</v>
      </c>
      <c r="T10" s="6">
        <v>20</v>
      </c>
      <c r="U10" s="6">
        <v>1</v>
      </c>
      <c r="V10" s="6">
        <v>20</v>
      </c>
      <c r="W10" s="6">
        <v>1</v>
      </c>
      <c r="X10" s="6">
        <v>20</v>
      </c>
      <c r="Y10" s="6">
        <v>1</v>
      </c>
      <c r="Z10" s="6">
        <v>20</v>
      </c>
      <c r="AA10" s="9">
        <v>100</v>
      </c>
      <c r="AB10" s="6">
        <v>1</v>
      </c>
      <c r="AC10" s="6">
        <v>20</v>
      </c>
      <c r="AD10" s="6">
        <v>1</v>
      </c>
      <c r="AE10" s="6">
        <v>20</v>
      </c>
      <c r="AF10" s="6">
        <v>1</v>
      </c>
      <c r="AG10" s="6">
        <v>20</v>
      </c>
      <c r="AH10" s="6">
        <v>1</v>
      </c>
      <c r="AI10" s="6">
        <v>20</v>
      </c>
      <c r="AJ10" s="6">
        <v>1</v>
      </c>
      <c r="AK10" s="6">
        <v>20</v>
      </c>
      <c r="AL10" s="6">
        <v>1</v>
      </c>
      <c r="AM10" s="6">
        <v>20</v>
      </c>
      <c r="AN10" s="9">
        <v>120</v>
      </c>
      <c r="AO10" s="6">
        <v>1</v>
      </c>
      <c r="AP10" s="6">
        <v>20</v>
      </c>
      <c r="AQ10" s="6">
        <v>1</v>
      </c>
      <c r="AR10" s="6">
        <v>20</v>
      </c>
      <c r="AS10" s="6">
        <v>1</v>
      </c>
      <c r="AT10" s="6">
        <v>20</v>
      </c>
      <c r="AU10" s="6">
        <v>1</v>
      </c>
      <c r="AV10" s="6">
        <v>20</v>
      </c>
      <c r="AW10" s="6">
        <v>1</v>
      </c>
      <c r="AX10" s="6">
        <v>20</v>
      </c>
      <c r="AY10" s="9">
        <v>100</v>
      </c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9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9"/>
    </row>
    <row r="11" spans="1:73" ht="16.5" x14ac:dyDescent="0.3">
      <c r="A11" s="6">
        <f>ROW()-9</f>
        <v>2</v>
      </c>
      <c r="B11" s="6">
        <v>46</v>
      </c>
      <c r="C11" s="7" t="s">
        <v>361</v>
      </c>
      <c r="D11" s="7" t="s">
        <v>9</v>
      </c>
      <c r="E11" s="6">
        <v>370</v>
      </c>
      <c r="F11" s="6">
        <v>4</v>
      </c>
      <c r="G11" s="6">
        <v>14</v>
      </c>
      <c r="H11" s="6">
        <v>3</v>
      </c>
      <c r="I11" s="6">
        <v>16</v>
      </c>
      <c r="J11" s="6">
        <v>2</v>
      </c>
      <c r="K11" s="6">
        <v>18</v>
      </c>
      <c r="L11" s="6">
        <v>2</v>
      </c>
      <c r="M11" s="6">
        <v>18</v>
      </c>
      <c r="N11" s="6">
        <v>2</v>
      </c>
      <c r="O11" s="6">
        <v>18</v>
      </c>
      <c r="P11" s="9">
        <v>84</v>
      </c>
      <c r="Q11" s="6">
        <v>2</v>
      </c>
      <c r="R11" s="6">
        <v>18</v>
      </c>
      <c r="S11" s="6">
        <v>2</v>
      </c>
      <c r="T11" s="6">
        <v>18</v>
      </c>
      <c r="U11" s="6">
        <v>2</v>
      </c>
      <c r="V11" s="6">
        <v>18</v>
      </c>
      <c r="W11" s="6">
        <v>2</v>
      </c>
      <c r="X11" s="6">
        <v>18</v>
      </c>
      <c r="Y11" s="6">
        <v>2</v>
      </c>
      <c r="Z11" s="6">
        <v>18</v>
      </c>
      <c r="AA11" s="9">
        <v>90</v>
      </c>
      <c r="AB11" s="6">
        <v>2</v>
      </c>
      <c r="AC11" s="6">
        <v>18</v>
      </c>
      <c r="AD11" s="6">
        <v>2</v>
      </c>
      <c r="AE11" s="6">
        <v>18</v>
      </c>
      <c r="AF11" s="6">
        <v>2</v>
      </c>
      <c r="AG11" s="6">
        <v>18</v>
      </c>
      <c r="AH11" s="6">
        <v>2</v>
      </c>
      <c r="AI11" s="6">
        <v>18</v>
      </c>
      <c r="AJ11" s="6">
        <v>2</v>
      </c>
      <c r="AK11" s="6">
        <v>18</v>
      </c>
      <c r="AL11" s="6">
        <v>2</v>
      </c>
      <c r="AM11" s="6">
        <v>18</v>
      </c>
      <c r="AN11" s="9">
        <v>108</v>
      </c>
      <c r="AO11" s="6">
        <v>3</v>
      </c>
      <c r="AP11" s="6">
        <v>16</v>
      </c>
      <c r="AQ11" s="6">
        <v>2</v>
      </c>
      <c r="AR11" s="6">
        <v>18</v>
      </c>
      <c r="AS11" s="6">
        <v>2</v>
      </c>
      <c r="AT11" s="6">
        <v>18</v>
      </c>
      <c r="AU11" s="6">
        <v>2</v>
      </c>
      <c r="AV11" s="6">
        <v>18</v>
      </c>
      <c r="AW11" s="6">
        <v>2</v>
      </c>
      <c r="AX11" s="6">
        <v>18</v>
      </c>
      <c r="AY11" s="9">
        <v>88</v>
      </c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9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9"/>
    </row>
    <row r="12" spans="1:73" ht="16.5" x14ac:dyDescent="0.3">
      <c r="A12" s="6">
        <f>ROW()-9</f>
        <v>3</v>
      </c>
      <c r="B12" s="6">
        <v>88</v>
      </c>
      <c r="C12" s="7" t="s">
        <v>362</v>
      </c>
      <c r="D12" s="7" t="s">
        <v>26</v>
      </c>
      <c r="E12" s="6">
        <v>230</v>
      </c>
      <c r="F12" s="6">
        <v>3</v>
      </c>
      <c r="G12" s="6">
        <v>16</v>
      </c>
      <c r="H12" s="6">
        <v>4</v>
      </c>
      <c r="I12" s="6">
        <v>14</v>
      </c>
      <c r="J12" s="6">
        <v>3</v>
      </c>
      <c r="K12" s="6">
        <v>16</v>
      </c>
      <c r="L12" s="8"/>
      <c r="M12" s="8"/>
      <c r="N12" s="6">
        <v>4</v>
      </c>
      <c r="O12" s="6">
        <v>14</v>
      </c>
      <c r="P12" s="9">
        <v>60</v>
      </c>
      <c r="Q12" s="8"/>
      <c r="R12" s="8"/>
      <c r="S12" s="8"/>
      <c r="T12" s="8"/>
      <c r="U12" s="8"/>
      <c r="V12" s="8"/>
      <c r="W12" s="8"/>
      <c r="X12" s="8"/>
      <c r="Y12" s="8"/>
      <c r="Z12" s="8"/>
      <c r="AA12" s="9">
        <v>0</v>
      </c>
      <c r="AB12" s="6">
        <v>3</v>
      </c>
      <c r="AC12" s="6">
        <v>16</v>
      </c>
      <c r="AD12" s="6">
        <v>3</v>
      </c>
      <c r="AE12" s="6">
        <v>16</v>
      </c>
      <c r="AF12" s="6">
        <v>3</v>
      </c>
      <c r="AG12" s="6">
        <v>16</v>
      </c>
      <c r="AH12" s="6">
        <v>3</v>
      </c>
      <c r="AI12" s="6">
        <v>16</v>
      </c>
      <c r="AJ12" s="6">
        <v>3</v>
      </c>
      <c r="AK12" s="6">
        <v>16</v>
      </c>
      <c r="AL12" s="6">
        <v>3</v>
      </c>
      <c r="AM12" s="6">
        <v>16</v>
      </c>
      <c r="AN12" s="9">
        <v>96</v>
      </c>
      <c r="AO12" s="6">
        <v>2</v>
      </c>
      <c r="AP12" s="6">
        <v>18</v>
      </c>
      <c r="AQ12" s="6">
        <v>4</v>
      </c>
      <c r="AR12" s="6">
        <v>14</v>
      </c>
      <c r="AS12" s="6">
        <v>4</v>
      </c>
      <c r="AT12" s="6">
        <v>14</v>
      </c>
      <c r="AU12" s="6">
        <v>4</v>
      </c>
      <c r="AV12" s="6">
        <v>14</v>
      </c>
      <c r="AW12" s="6">
        <v>4</v>
      </c>
      <c r="AX12" s="6">
        <v>14</v>
      </c>
      <c r="AY12" s="9">
        <v>74</v>
      </c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9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9"/>
    </row>
    <row r="13" spans="1:73" ht="16.5" x14ac:dyDescent="0.3">
      <c r="A13" s="6">
        <f>ROW()-9</f>
        <v>4</v>
      </c>
      <c r="B13" s="6">
        <v>221</v>
      </c>
      <c r="C13" s="7" t="s">
        <v>363</v>
      </c>
      <c r="D13" s="7" t="s">
        <v>125</v>
      </c>
      <c r="E13" s="6">
        <v>156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9">
        <v>0</v>
      </c>
      <c r="Q13" s="6">
        <v>3</v>
      </c>
      <c r="R13" s="6">
        <v>16</v>
      </c>
      <c r="S13" s="6">
        <v>3</v>
      </c>
      <c r="T13" s="6">
        <v>16</v>
      </c>
      <c r="U13" s="6">
        <v>4</v>
      </c>
      <c r="V13" s="6">
        <v>14</v>
      </c>
      <c r="W13" s="6">
        <v>3</v>
      </c>
      <c r="X13" s="6">
        <v>16</v>
      </c>
      <c r="Y13" s="6">
        <v>3</v>
      </c>
      <c r="Z13" s="6">
        <v>16</v>
      </c>
      <c r="AA13" s="9">
        <v>78</v>
      </c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9">
        <v>0</v>
      </c>
      <c r="AO13" s="6">
        <v>4</v>
      </c>
      <c r="AP13" s="6">
        <v>14</v>
      </c>
      <c r="AQ13" s="6">
        <v>3</v>
      </c>
      <c r="AR13" s="6">
        <v>16</v>
      </c>
      <c r="AS13" s="6">
        <v>3</v>
      </c>
      <c r="AT13" s="6">
        <v>16</v>
      </c>
      <c r="AU13" s="6">
        <v>3</v>
      </c>
      <c r="AV13" s="6">
        <v>16</v>
      </c>
      <c r="AW13" s="6">
        <v>3</v>
      </c>
      <c r="AX13" s="6">
        <v>16</v>
      </c>
      <c r="AY13" s="9">
        <v>78</v>
      </c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9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9"/>
    </row>
  </sheetData>
  <sheetProtection algorithmName="SHA-512" hashValue="d948lBA4ztZRRGWT5A1L9BO+Cj6Hu9OzdAleEIVm4fPFgk1IWjrBPGQSLR3V4bd6JQFg2K2nWm5B+y96IKjFwg==" saltValue="URcGkhAE+ZDN9V8GPiymlg==" spinCount="100000" sheet="1" autoFilter="0"/>
  <autoFilter ref="A8:BU9" xr:uid="{0E611FF6-8FBD-498F-A536-09B01BE76D4E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sortState xmlns:xlrd2="http://schemas.microsoft.com/office/spreadsheetml/2017/richdata2" ref="A11:BU13">
      <sortCondition descending="1" ref="E8:E9"/>
    </sortState>
  </autoFilter>
  <mergeCells count="51">
    <mergeCell ref="BO9:BP9"/>
    <mergeCell ref="BQ9:BR9"/>
    <mergeCell ref="BS9:BT9"/>
    <mergeCell ref="BB9:BC9"/>
    <mergeCell ref="BD9:BE9"/>
    <mergeCell ref="BF9:BG9"/>
    <mergeCell ref="BH9:BI9"/>
    <mergeCell ref="BK9:BL9"/>
    <mergeCell ref="BM9:BN9"/>
    <mergeCell ref="AZ9:BA9"/>
    <mergeCell ref="AB9:AC9"/>
    <mergeCell ref="AD9:AE9"/>
    <mergeCell ref="AF9:AG9"/>
    <mergeCell ref="AH9:AI9"/>
    <mergeCell ref="AJ9:AK9"/>
    <mergeCell ref="AL9:AM9"/>
    <mergeCell ref="AO9:AP9"/>
    <mergeCell ref="AQ9:AR9"/>
    <mergeCell ref="AS9:AT9"/>
    <mergeCell ref="AU9:AV9"/>
    <mergeCell ref="AW9:AX9"/>
    <mergeCell ref="AZ8:BI8"/>
    <mergeCell ref="BJ8:BJ9"/>
    <mergeCell ref="BK8:BT8"/>
    <mergeCell ref="BU8:BU9"/>
    <mergeCell ref="F9:G9"/>
    <mergeCell ref="H9:I9"/>
    <mergeCell ref="J9:K9"/>
    <mergeCell ref="L9:M9"/>
    <mergeCell ref="N9:O9"/>
    <mergeCell ref="Q9:R9"/>
    <mergeCell ref="Q8:Z8"/>
    <mergeCell ref="AA8:AA9"/>
    <mergeCell ref="AB8:AM8"/>
    <mergeCell ref="AN8:AN9"/>
    <mergeCell ref="AO8:AX8"/>
    <mergeCell ref="AY8:AY9"/>
    <mergeCell ref="S9:T9"/>
    <mergeCell ref="U9:V9"/>
    <mergeCell ref="W9:X9"/>
    <mergeCell ref="Y9:Z9"/>
    <mergeCell ref="F1:AN4"/>
    <mergeCell ref="F5:AN6"/>
    <mergeCell ref="F7:AN7"/>
    <mergeCell ref="F8:O8"/>
    <mergeCell ref="P8:P9"/>
    <mergeCell ref="A8:A9"/>
    <mergeCell ref="B8:B9"/>
    <mergeCell ref="C8:C9"/>
    <mergeCell ref="D8:D9"/>
    <mergeCell ref="E8:E9"/>
  </mergeCells>
  <conditionalFormatting sqref="B10:B13">
    <cfRule type="duplicateValues" dxfId="4" priority="1"/>
  </conditionalFormatting>
  <conditionalFormatting sqref="C10:C13">
    <cfRule type="duplicateValues" dxfId="3" priority="2"/>
    <cfRule type="duplicateValues" dxfId="2" priority="3"/>
  </conditionalFormatting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CE17-8B79-4A1D-93EC-D76DA4C456C1}">
  <sheetPr codeName="Hoja19"/>
  <dimension ref="A1:AU26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74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26" si="0">ROW()-9</f>
        <v>1</v>
      </c>
      <c r="B10" s="6">
        <v>65</v>
      </c>
      <c r="C10" s="7" t="s">
        <v>117</v>
      </c>
      <c r="D10" s="7" t="s">
        <v>22</v>
      </c>
      <c r="E10" s="6">
        <f t="shared" ref="E10:E26" si="1">IFERROR(SUM(L10,S10,Z10,AG10,AN10,AU10),0)</f>
        <v>212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_xlfn.XLOOKUP(H10,TB[[#All],[POS]],TB[[#All],[PUNTOS]])</f>
        <v>20</v>
      </c>
      <c r="J10" s="6">
        <v>1</v>
      </c>
      <c r="K10" s="6" cm="1">
        <f t="array" ref="K10">_xlfn.XLOOKUP(J10,TB[[#All],[POS]],TB[[#All],[PUNTOS]])</f>
        <v>20</v>
      </c>
      <c r="L10" s="9">
        <f t="shared" ref="L10:L26" si="2">G10+I10+K10</f>
        <v>60</v>
      </c>
      <c r="M10" s="6">
        <v>2</v>
      </c>
      <c r="N10" s="6" cm="1">
        <f t="array" ref="N10">_xlfn.XLOOKUP(M10,TB[[#All],[POS]],TB[[#All],[PUNTOS]])</f>
        <v>18</v>
      </c>
      <c r="O10" s="6">
        <v>2</v>
      </c>
      <c r="P10" s="6" cm="1">
        <f t="array" ref="P10">_xlfn.XLOOKUP(O10,TB[[#All],[POS]],TB[[#All],[PUNTOS]])</f>
        <v>18</v>
      </c>
      <c r="Q10" s="6">
        <v>1</v>
      </c>
      <c r="R10" s="6" cm="1">
        <f t="array" ref="R10">_xlfn.XLOOKUP(Q10,TB[[#All],[POS]],TB[[#All],[PUNTOS]])</f>
        <v>20</v>
      </c>
      <c r="S10" s="9">
        <f t="shared" ref="S10:S26" si="3">N10+P10+R10</f>
        <v>56</v>
      </c>
      <c r="T10" s="6">
        <v>1</v>
      </c>
      <c r="U10" s="6" cm="1">
        <f t="array" ref="U10">_xlfn.XLOOKUP(T10,TB[[#All],[POS]],TB[[#All],[PUNTOS]])</f>
        <v>20</v>
      </c>
      <c r="V10" s="6">
        <v>2</v>
      </c>
      <c r="W10" s="6" cm="1">
        <f t="array" ref="W10">_xlfn.XLOOKUP(V10,TB[[#All],[POS]],TB[[#All],[PUNTOS]])</f>
        <v>18</v>
      </c>
      <c r="X10" s="8"/>
      <c r="Y10" s="8"/>
      <c r="Z10" s="9">
        <f t="shared" ref="Z10:Z26" si="4">U10+W10+Y10</f>
        <v>38</v>
      </c>
      <c r="AA10" s="6">
        <v>1</v>
      </c>
      <c r="AB10" s="6" cm="1">
        <f t="array" ref="AB10">_xlfn.XLOOKUP(AA10,TB[[#All],[POS]],TB[[#All],[PUNTOS]])</f>
        <v>20</v>
      </c>
      <c r="AC10" s="6">
        <v>1</v>
      </c>
      <c r="AD10" s="6" cm="1">
        <f t="array" ref="AD10">_xlfn.XLOOKUP(AC10,TB[[#All],[POS]],TB[[#All],[PUNTOS]])</f>
        <v>20</v>
      </c>
      <c r="AE10" s="6">
        <v>2</v>
      </c>
      <c r="AF10" s="6" cm="1">
        <f t="array" ref="AF10">_xlfn.XLOOKUP(AE10,TB[[#All],[POS]],TB[[#All],[PUNTOS]])</f>
        <v>18</v>
      </c>
      <c r="AG10" s="9">
        <f t="shared" ref="AG10:AG26" si="5">AB10+AD10+AF10</f>
        <v>58</v>
      </c>
      <c r="AH10" s="5"/>
      <c r="AI10" s="5"/>
      <c r="AJ10" s="5"/>
      <c r="AK10" s="5"/>
      <c r="AL10" s="5"/>
      <c r="AM10" s="5"/>
      <c r="AN10" s="9">
        <f t="shared" ref="AN10:AN26" si="6">AI10+AK10+AM10</f>
        <v>0</v>
      </c>
      <c r="AO10" s="5"/>
      <c r="AP10" s="5"/>
      <c r="AQ10" s="5"/>
      <c r="AR10" s="5"/>
      <c r="AS10" s="5"/>
      <c r="AT10" s="5"/>
      <c r="AU10" s="9">
        <f t="shared" ref="AU10:AU26" si="7">AP10+AR10+AT10</f>
        <v>0</v>
      </c>
    </row>
    <row r="11" spans="1:47" ht="16.5" x14ac:dyDescent="0.3">
      <c r="A11" s="6">
        <f t="shared" si="0"/>
        <v>2</v>
      </c>
      <c r="B11" s="6">
        <v>47</v>
      </c>
      <c r="C11" s="7" t="s">
        <v>118</v>
      </c>
      <c r="D11" s="7" t="s">
        <v>9</v>
      </c>
      <c r="E11" s="6">
        <f t="shared" si="1"/>
        <v>188</v>
      </c>
      <c r="F11" s="6">
        <v>3</v>
      </c>
      <c r="G11" s="6" cm="1">
        <f t="array" ref="G11">_xlfn.XLOOKUP(F11,TB[[#All],[POS]],TB[[#All],[PUNTOS]])</f>
        <v>16</v>
      </c>
      <c r="H11" s="6">
        <v>3</v>
      </c>
      <c r="I11" s="6" cm="1">
        <f t="array" ref="I11">_xlfn.XLOOKUP(H11,TB[[#All],[POS]],TB[[#All],[PUNTOS]])</f>
        <v>16</v>
      </c>
      <c r="J11" s="6">
        <v>8</v>
      </c>
      <c r="K11" s="6" cm="1">
        <f t="array" ref="K11">_xlfn.XLOOKUP(J11,TB[[#All],[POS]],TB[[#All],[PUNTOS]])</f>
        <v>8</v>
      </c>
      <c r="L11" s="9">
        <f t="shared" si="2"/>
        <v>40</v>
      </c>
      <c r="M11" s="6">
        <v>3</v>
      </c>
      <c r="N11" s="6" cm="1">
        <f t="array" ref="N11">_xlfn.XLOOKUP(M11,TB[[#All],[POS]],TB[[#All],[PUNTOS]])</f>
        <v>16</v>
      </c>
      <c r="O11" s="6">
        <v>3</v>
      </c>
      <c r="P11" s="6" cm="1">
        <f t="array" ref="P11">_xlfn.XLOOKUP(O11,TB[[#All],[POS]],TB[[#All],[PUNTOS]])</f>
        <v>16</v>
      </c>
      <c r="Q11" s="6">
        <v>5</v>
      </c>
      <c r="R11" s="6" cm="1">
        <f t="array" ref="R11">_xlfn.XLOOKUP(Q11,TB[[#All],[POS]],TB[[#All],[PUNTOS]])</f>
        <v>12</v>
      </c>
      <c r="S11" s="9">
        <f t="shared" si="3"/>
        <v>44</v>
      </c>
      <c r="T11" s="6">
        <v>3</v>
      </c>
      <c r="U11" s="6" cm="1">
        <f t="array" ref="U11">_xlfn.XLOOKUP(T11,TB[[#All],[POS]],TB[[#All],[PUNTOS]])</f>
        <v>16</v>
      </c>
      <c r="V11" s="6">
        <v>3</v>
      </c>
      <c r="W11" s="6" cm="1">
        <f t="array" ref="W11">_xlfn.XLOOKUP(V11,TB[[#All],[POS]],TB[[#All],[PUNTOS]])</f>
        <v>16</v>
      </c>
      <c r="X11" s="6">
        <v>2</v>
      </c>
      <c r="Y11" s="6" cm="1">
        <f t="array" ref="Y11">_xlfn.XLOOKUP(X11,TB[[#All],[POS]],TB[[#All],[PUNTOS]])</f>
        <v>18</v>
      </c>
      <c r="Z11" s="9">
        <f t="shared" si="4"/>
        <v>50</v>
      </c>
      <c r="AA11" s="6">
        <v>3</v>
      </c>
      <c r="AB11" s="6" cm="1">
        <f t="array" ref="AB11">_xlfn.XLOOKUP(AA11,TB[[#All],[POS]],TB[[#All],[PUNTOS]])</f>
        <v>16</v>
      </c>
      <c r="AC11" s="6">
        <v>2</v>
      </c>
      <c r="AD11" s="6" cm="1">
        <f t="array" ref="AD11">_xlfn.XLOOKUP(AC11,TB[[#All],[POS]],TB[[#All],[PUNTOS]])</f>
        <v>18</v>
      </c>
      <c r="AE11" s="6">
        <v>1</v>
      </c>
      <c r="AF11" s="6" cm="1">
        <f t="array" ref="AF11">_xlfn.XLOOKUP(AE11,TB[[#All],[POS]],TB[[#All],[PUNTOS]])</f>
        <v>20</v>
      </c>
      <c r="AG11" s="9">
        <f t="shared" si="5"/>
        <v>54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83</v>
      </c>
      <c r="C12" s="7" t="s">
        <v>119</v>
      </c>
      <c r="D12" s="7" t="s">
        <v>10</v>
      </c>
      <c r="E12" s="6">
        <f t="shared" si="1"/>
        <v>138</v>
      </c>
      <c r="F12" s="6">
        <v>5</v>
      </c>
      <c r="G12" s="6" cm="1">
        <f t="array" ref="G12">_xlfn.XLOOKUP(F12,TB[[#All],[POS]],TB[[#All],[PUNTOS]])</f>
        <v>12</v>
      </c>
      <c r="H12" s="6">
        <v>8</v>
      </c>
      <c r="I12" s="6" cm="1">
        <f t="array" ref="I12">_xlfn.XLOOKUP(H12,TB[[#All],[POS]],TB[[#All],[PUNTOS]])</f>
        <v>8</v>
      </c>
      <c r="J12" s="6">
        <v>4</v>
      </c>
      <c r="K12" s="6" cm="1">
        <f t="array" ref="K12">_xlfn.XLOOKUP(J12,TB[[#All],[POS]],TB[[#All],[PUNTOS]])</f>
        <v>14</v>
      </c>
      <c r="L12" s="9">
        <f t="shared" si="2"/>
        <v>34</v>
      </c>
      <c r="M12" s="6">
        <v>5</v>
      </c>
      <c r="N12" s="6" cm="1">
        <f t="array" ref="N12">_xlfn.XLOOKUP(M12,TB[[#All],[POS]],TB[[#All],[PUNTOS]])</f>
        <v>12</v>
      </c>
      <c r="O12" s="6">
        <v>5</v>
      </c>
      <c r="P12" s="6" cm="1">
        <f t="array" ref="P12">_xlfn.XLOOKUP(O12,TB[[#All],[POS]],TB[[#All],[PUNTOS]])</f>
        <v>12</v>
      </c>
      <c r="Q12" s="6">
        <v>7</v>
      </c>
      <c r="R12" s="6" cm="1">
        <f t="array" ref="R12">_xlfn.XLOOKUP(Q12,TB[[#All],[POS]],TB[[#All],[PUNTOS]])</f>
        <v>9</v>
      </c>
      <c r="S12" s="9">
        <f t="shared" si="3"/>
        <v>33</v>
      </c>
      <c r="T12" s="6">
        <v>4</v>
      </c>
      <c r="U12" s="6" cm="1">
        <f t="array" ref="U12">_xlfn.XLOOKUP(T12,TB[[#All],[POS]],TB[[#All],[PUNTOS]])</f>
        <v>14</v>
      </c>
      <c r="V12" s="6">
        <v>9</v>
      </c>
      <c r="W12" s="6" cm="1">
        <f t="array" ref="W12">_xlfn.XLOOKUP(V12,TB[[#All],[POS]],TB[[#All],[PUNTOS]])</f>
        <v>7</v>
      </c>
      <c r="X12" s="6">
        <v>6</v>
      </c>
      <c r="Y12" s="6" cm="1">
        <f t="array" ref="Y12">_xlfn.XLOOKUP(X12,TB[[#All],[POS]],TB[[#All],[PUNTOS]])</f>
        <v>10</v>
      </c>
      <c r="Z12" s="9">
        <f t="shared" si="4"/>
        <v>31</v>
      </c>
      <c r="AA12" s="6">
        <v>4</v>
      </c>
      <c r="AB12" s="6" cm="1">
        <f t="array" ref="AB12">_xlfn.XLOOKUP(AA12,TB[[#All],[POS]],TB[[#All],[PUNTOS]])</f>
        <v>14</v>
      </c>
      <c r="AC12" s="6">
        <v>5</v>
      </c>
      <c r="AD12" s="6" cm="1">
        <f t="array" ref="AD12">_xlfn.XLOOKUP(AC12,TB[[#All],[POS]],TB[[#All],[PUNTOS]])</f>
        <v>12</v>
      </c>
      <c r="AE12" s="6">
        <v>4</v>
      </c>
      <c r="AF12" s="6" cm="1">
        <f t="array" ref="AF12">_xlfn.XLOOKUP(AE12,TB[[#All],[POS]],TB[[#All],[PUNTOS]])</f>
        <v>14</v>
      </c>
      <c r="AG12" s="9">
        <f t="shared" si="5"/>
        <v>40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13</v>
      </c>
      <c r="C13" s="7" t="s">
        <v>120</v>
      </c>
      <c r="D13" s="7" t="s">
        <v>8</v>
      </c>
      <c r="E13" s="6">
        <f t="shared" si="1"/>
        <v>127</v>
      </c>
      <c r="F13" s="6">
        <v>10</v>
      </c>
      <c r="G13" s="6" cm="1">
        <f t="array" ref="G13">_xlfn.XLOOKUP(F13,TB[[#All],[POS]],TB[[#All],[PUNTOS]])</f>
        <v>6</v>
      </c>
      <c r="H13" s="6">
        <v>11</v>
      </c>
      <c r="I13" s="6" cm="1">
        <f t="array" ref="I13">_xlfn.XLOOKUP(H13,TB[[#All],[POS]],TB[[#All],[PUNTOS]])</f>
        <v>5</v>
      </c>
      <c r="J13" s="6">
        <v>13</v>
      </c>
      <c r="K13" s="6" cm="1">
        <f t="array" ref="K13">_xlfn.XLOOKUP(J13,TB[[#All],[POS]],TB[[#All],[PUNTOS]])</f>
        <v>3</v>
      </c>
      <c r="L13" s="9">
        <f t="shared" si="2"/>
        <v>14</v>
      </c>
      <c r="M13" s="6">
        <v>6</v>
      </c>
      <c r="N13" s="6" cm="1">
        <f t="array" ref="N13">_xlfn.XLOOKUP(M13,TB[[#All],[POS]],TB[[#All],[PUNTOS]])</f>
        <v>10</v>
      </c>
      <c r="O13" s="6">
        <v>4</v>
      </c>
      <c r="P13" s="6" cm="1">
        <f t="array" ref="P13">_xlfn.XLOOKUP(O13,TB[[#All],[POS]],TB[[#All],[PUNTOS]])</f>
        <v>14</v>
      </c>
      <c r="Q13" s="6">
        <v>6</v>
      </c>
      <c r="R13" s="6" cm="1">
        <f t="array" ref="R13">_xlfn.XLOOKUP(Q13,TB[[#All],[POS]],TB[[#All],[PUNTOS]])</f>
        <v>10</v>
      </c>
      <c r="S13" s="9">
        <f t="shared" si="3"/>
        <v>34</v>
      </c>
      <c r="T13" s="6">
        <v>6</v>
      </c>
      <c r="U13" s="6" cm="1">
        <f t="array" ref="U13">_xlfn.XLOOKUP(T13,TB[[#All],[POS]],TB[[#All],[PUNTOS]])</f>
        <v>10</v>
      </c>
      <c r="V13" s="6">
        <v>4</v>
      </c>
      <c r="W13" s="6" cm="1">
        <f t="array" ref="W13">_xlfn.XLOOKUP(V13,TB[[#All],[POS]],TB[[#All],[PUNTOS]])</f>
        <v>14</v>
      </c>
      <c r="X13" s="6">
        <v>3</v>
      </c>
      <c r="Y13" s="6" cm="1">
        <f t="array" ref="Y13">_xlfn.XLOOKUP(X13,TB[[#All],[POS]],TB[[#All],[PUNTOS]])</f>
        <v>16</v>
      </c>
      <c r="Z13" s="9">
        <f t="shared" si="4"/>
        <v>40</v>
      </c>
      <c r="AA13" s="6">
        <v>9</v>
      </c>
      <c r="AB13" s="6" cm="1">
        <f t="array" ref="AB13">_xlfn.XLOOKUP(AA13,TB[[#All],[POS]],TB[[#All],[PUNTOS]])</f>
        <v>7</v>
      </c>
      <c r="AC13" s="6">
        <v>3</v>
      </c>
      <c r="AD13" s="6" cm="1">
        <f t="array" ref="AD13">_xlfn.XLOOKUP(AC13,TB[[#All],[POS]],TB[[#All],[PUNTOS]])</f>
        <v>16</v>
      </c>
      <c r="AE13" s="6">
        <v>3</v>
      </c>
      <c r="AF13" s="6" cm="1">
        <f t="array" ref="AF13">_xlfn.XLOOKUP(AE13,TB[[#All],[POS]],TB[[#All],[PUNTOS]])</f>
        <v>16</v>
      </c>
      <c r="AG13" s="9">
        <f t="shared" si="5"/>
        <v>39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11</v>
      </c>
      <c r="C14" s="7" t="s">
        <v>121</v>
      </c>
      <c r="D14" s="7" t="s">
        <v>8</v>
      </c>
      <c r="E14" s="6">
        <f t="shared" si="1"/>
        <v>115</v>
      </c>
      <c r="F14" s="6">
        <v>6</v>
      </c>
      <c r="G14" s="6" cm="1">
        <f t="array" ref="G14">_xlfn.XLOOKUP(F14,TB[[#All],[POS]],TB[[#All],[PUNTOS]])</f>
        <v>10</v>
      </c>
      <c r="H14" s="6">
        <v>5</v>
      </c>
      <c r="I14" s="6" cm="1">
        <f t="array" ref="I14">_xlfn.XLOOKUP(H14,TB[[#All],[POS]],TB[[#All],[PUNTOS]])</f>
        <v>12</v>
      </c>
      <c r="J14" s="6">
        <v>5</v>
      </c>
      <c r="K14" s="6" cm="1">
        <f t="array" ref="K14">_xlfn.XLOOKUP(J14,TB[[#All],[POS]],TB[[#All],[PUNTOS]])</f>
        <v>12</v>
      </c>
      <c r="L14" s="9">
        <f t="shared" si="2"/>
        <v>34</v>
      </c>
      <c r="M14" s="6">
        <v>4</v>
      </c>
      <c r="N14" s="6" cm="1">
        <f t="array" ref="N14">_xlfn.XLOOKUP(M14,TB[[#All],[POS]],TB[[#All],[PUNTOS]])</f>
        <v>14</v>
      </c>
      <c r="O14" s="6">
        <v>11</v>
      </c>
      <c r="P14" s="6" cm="1">
        <f t="array" ref="P14">_xlfn.XLOOKUP(O14,TB[[#All],[POS]],TB[[#All],[PUNTOS]])</f>
        <v>5</v>
      </c>
      <c r="Q14" s="6">
        <v>3</v>
      </c>
      <c r="R14" s="6" cm="1">
        <f t="array" ref="R14">_xlfn.XLOOKUP(Q14,TB[[#All],[POS]],TB[[#All],[PUNTOS]])</f>
        <v>16</v>
      </c>
      <c r="S14" s="9">
        <f t="shared" si="3"/>
        <v>35</v>
      </c>
      <c r="T14" s="6">
        <v>8</v>
      </c>
      <c r="U14" s="6" cm="1">
        <f t="array" ref="U14">_xlfn.XLOOKUP(T14,TB[[#All],[POS]],TB[[#All],[PUNTOS]])</f>
        <v>8</v>
      </c>
      <c r="V14" s="6">
        <v>8</v>
      </c>
      <c r="W14" s="6" cm="1">
        <f t="array" ref="W14">_xlfn.XLOOKUP(V14,TB[[#All],[POS]],TB[[#All],[PUNTOS]])</f>
        <v>8</v>
      </c>
      <c r="X14" s="6">
        <v>4</v>
      </c>
      <c r="Y14" s="6" cm="1">
        <f t="array" ref="Y14">_xlfn.XLOOKUP(X14,TB[[#All],[POS]],TB[[#All],[PUNTOS]])</f>
        <v>14</v>
      </c>
      <c r="Z14" s="9">
        <f t="shared" si="4"/>
        <v>30</v>
      </c>
      <c r="AA14" s="6">
        <v>10</v>
      </c>
      <c r="AB14" s="6" cm="1">
        <f t="array" ref="AB14">_xlfn.XLOOKUP(AA14,TB[[#All],[POS]],TB[[#All],[PUNTOS]])</f>
        <v>6</v>
      </c>
      <c r="AC14" s="8"/>
      <c r="AD14" s="8"/>
      <c r="AE14" s="6">
        <v>6</v>
      </c>
      <c r="AF14" s="6" cm="1">
        <f t="array" ref="AF14">_xlfn.XLOOKUP(AE14,TB[[#All],[POS]],TB[[#All],[PUNTOS]])</f>
        <v>10</v>
      </c>
      <c r="AG14" s="9">
        <f t="shared" si="5"/>
        <v>16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24</v>
      </c>
      <c r="C15" s="7" t="s">
        <v>122</v>
      </c>
      <c r="D15" s="7" t="s">
        <v>8</v>
      </c>
      <c r="E15" s="6">
        <f t="shared" si="1"/>
        <v>113</v>
      </c>
      <c r="F15" s="6">
        <v>12</v>
      </c>
      <c r="G15" s="6" cm="1">
        <f t="array" ref="G15">_xlfn.XLOOKUP(F15,TB[[#All],[POS]],TB[[#All],[PUNTOS]])</f>
        <v>4</v>
      </c>
      <c r="H15" s="6">
        <v>7</v>
      </c>
      <c r="I15" s="6" cm="1">
        <f t="array" ref="I15">_xlfn.XLOOKUP(H15,TB[[#All],[POS]],TB[[#All],[PUNTOS]])</f>
        <v>9</v>
      </c>
      <c r="J15" s="6">
        <v>10</v>
      </c>
      <c r="K15" s="6" cm="1">
        <f t="array" ref="K15">_xlfn.XLOOKUP(J15,TB[[#All],[POS]],TB[[#All],[PUNTOS]])</f>
        <v>6</v>
      </c>
      <c r="L15" s="9">
        <f t="shared" si="2"/>
        <v>19</v>
      </c>
      <c r="M15" s="6">
        <v>9</v>
      </c>
      <c r="N15" s="6" cm="1">
        <f t="array" ref="N15">_xlfn.XLOOKUP(M15,TB[[#All],[POS]],TB[[#All],[PUNTOS]])</f>
        <v>7</v>
      </c>
      <c r="O15" s="6">
        <v>8</v>
      </c>
      <c r="P15" s="6" cm="1">
        <f t="array" ref="P15">_xlfn.XLOOKUP(O15,TB[[#All],[POS]],TB[[#All],[PUNTOS]])</f>
        <v>8</v>
      </c>
      <c r="Q15" s="6">
        <v>4</v>
      </c>
      <c r="R15" s="6" cm="1">
        <f t="array" ref="R15">_xlfn.XLOOKUP(Q15,TB[[#All],[POS]],TB[[#All],[PUNTOS]])</f>
        <v>14</v>
      </c>
      <c r="S15" s="9">
        <f t="shared" si="3"/>
        <v>29</v>
      </c>
      <c r="T15" s="6">
        <v>7</v>
      </c>
      <c r="U15" s="6" cm="1">
        <f t="array" ref="U15">_xlfn.XLOOKUP(T15,TB[[#All],[POS]],TB[[#All],[PUNTOS]])</f>
        <v>9</v>
      </c>
      <c r="V15" s="6">
        <v>6</v>
      </c>
      <c r="W15" s="6" cm="1">
        <f t="array" ref="W15">_xlfn.XLOOKUP(V15,TB[[#All],[POS]],TB[[#All],[PUNTOS]])</f>
        <v>10</v>
      </c>
      <c r="X15" s="6">
        <v>5</v>
      </c>
      <c r="Y15" s="6" cm="1">
        <f t="array" ref="Y15">_xlfn.XLOOKUP(X15,TB[[#All],[POS]],TB[[#All],[PUNTOS]])</f>
        <v>12</v>
      </c>
      <c r="Z15" s="9">
        <f t="shared" si="4"/>
        <v>31</v>
      </c>
      <c r="AA15" s="6">
        <v>8</v>
      </c>
      <c r="AB15" s="6" cm="1">
        <f t="array" ref="AB15">_xlfn.XLOOKUP(AA15,TB[[#All],[POS]],TB[[#All],[PUNTOS]])</f>
        <v>8</v>
      </c>
      <c r="AC15" s="6">
        <v>4</v>
      </c>
      <c r="AD15" s="6" cm="1">
        <f t="array" ref="AD15">_xlfn.XLOOKUP(AC15,TB[[#All],[POS]],TB[[#All],[PUNTOS]])</f>
        <v>14</v>
      </c>
      <c r="AE15" s="6">
        <v>5</v>
      </c>
      <c r="AF15" s="6" cm="1">
        <f t="array" ref="AF15">_xlfn.XLOOKUP(AE15,TB[[#All],[POS]],TB[[#All],[PUNTOS]])</f>
        <v>12</v>
      </c>
      <c r="AG15" s="9">
        <f t="shared" si="5"/>
        <v>34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64</v>
      </c>
      <c r="C16" s="7" t="s">
        <v>123</v>
      </c>
      <c r="D16" s="7" t="s">
        <v>22</v>
      </c>
      <c r="E16" s="6">
        <f t="shared" si="1"/>
        <v>88</v>
      </c>
      <c r="F16" s="6">
        <v>8</v>
      </c>
      <c r="G16" s="6" cm="1">
        <f t="array" ref="G16">_xlfn.XLOOKUP(F16,TB[[#All],[POS]],TB[[#All],[PUNTOS]])</f>
        <v>8</v>
      </c>
      <c r="H16" s="6">
        <v>12</v>
      </c>
      <c r="I16" s="6" cm="1">
        <f t="array" ref="I16">_xlfn.XLOOKUP(H16,TB[[#All],[POS]],TB[[#All],[PUNTOS]])</f>
        <v>4</v>
      </c>
      <c r="J16" s="6">
        <v>11</v>
      </c>
      <c r="K16" s="6" cm="1">
        <f t="array" ref="K16">_xlfn.XLOOKUP(J16,TB[[#All],[POS]],TB[[#All],[PUNTOS]])</f>
        <v>5</v>
      </c>
      <c r="L16" s="9">
        <f t="shared" si="2"/>
        <v>17</v>
      </c>
      <c r="M16" s="6">
        <v>11</v>
      </c>
      <c r="N16" s="6" cm="1">
        <f t="array" ref="N16">_xlfn.XLOOKUP(M16,TB[[#All],[POS]],TB[[#All],[PUNTOS]])</f>
        <v>5</v>
      </c>
      <c r="O16" s="6">
        <v>6</v>
      </c>
      <c r="P16" s="6" cm="1">
        <f t="array" ref="P16">_xlfn.XLOOKUP(O16,TB[[#All],[POS]],TB[[#All],[PUNTOS]])</f>
        <v>10</v>
      </c>
      <c r="Q16" s="6">
        <v>8</v>
      </c>
      <c r="R16" s="6" cm="1">
        <f t="array" ref="R16">_xlfn.XLOOKUP(Q16,TB[[#All],[POS]],TB[[#All],[PUNTOS]])</f>
        <v>8</v>
      </c>
      <c r="S16" s="9">
        <f t="shared" si="3"/>
        <v>23</v>
      </c>
      <c r="T16" s="6">
        <v>5</v>
      </c>
      <c r="U16" s="6" cm="1">
        <f t="array" ref="U16">_xlfn.XLOOKUP(T16,TB[[#All],[POS]],TB[[#All],[PUNTOS]])</f>
        <v>12</v>
      </c>
      <c r="V16" s="8"/>
      <c r="W16" s="8"/>
      <c r="X16" s="6">
        <v>8</v>
      </c>
      <c r="Y16" s="6" cm="1">
        <f t="array" ref="Y16">_xlfn.XLOOKUP(X16,TB[[#All],[POS]],TB[[#All],[PUNTOS]])</f>
        <v>8</v>
      </c>
      <c r="Z16" s="9">
        <f t="shared" si="4"/>
        <v>20</v>
      </c>
      <c r="AA16" s="6">
        <v>6</v>
      </c>
      <c r="AB16" s="6" cm="1">
        <f t="array" ref="AB16">_xlfn.XLOOKUP(AA16,TB[[#All],[POS]],TB[[#All],[PUNTOS]])</f>
        <v>10</v>
      </c>
      <c r="AC16" s="6">
        <v>6</v>
      </c>
      <c r="AD16" s="6" cm="1">
        <f t="array" ref="AD16">_xlfn.XLOOKUP(AC16,TB[[#All],[POS]],TB[[#All],[PUNTOS]])</f>
        <v>10</v>
      </c>
      <c r="AE16" s="6">
        <v>8</v>
      </c>
      <c r="AF16" s="6" cm="1">
        <f t="array" ref="AF16">_xlfn.XLOOKUP(AE16,TB[[#All],[POS]],TB[[#All],[PUNTOS]])</f>
        <v>8</v>
      </c>
      <c r="AG16" s="9">
        <f t="shared" si="5"/>
        <v>28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132</v>
      </c>
      <c r="C17" s="7" t="s">
        <v>124</v>
      </c>
      <c r="D17" s="7" t="s">
        <v>125</v>
      </c>
      <c r="E17" s="6">
        <f t="shared" si="1"/>
        <v>50</v>
      </c>
      <c r="F17" s="6">
        <v>14</v>
      </c>
      <c r="G17" s="6" cm="1">
        <f t="array" ref="G17">_xlfn.XLOOKUP(F17,TB[[#All],[POS]],TB[[#All],[PUNTOS]])</f>
        <v>2</v>
      </c>
      <c r="H17" s="6">
        <v>15</v>
      </c>
      <c r="I17" s="6" cm="1">
        <f t="array" ref="I17">_xlfn.XLOOKUP(H17,TB[[#All],[POS]],TB[[#All],[PUNTOS]])</f>
        <v>1</v>
      </c>
      <c r="J17" s="6">
        <v>16</v>
      </c>
      <c r="K17" s="6" cm="1">
        <f t="array" ref="K17">_xlfn.XLOOKUP(J17,TB[[#All],[POS]],TB[[#All],[PUNTOS]])</f>
        <v>0</v>
      </c>
      <c r="L17" s="9">
        <f t="shared" si="2"/>
        <v>3</v>
      </c>
      <c r="M17" s="6">
        <v>8</v>
      </c>
      <c r="N17" s="6" cm="1">
        <f t="array" ref="N17">_xlfn.XLOOKUP(M17,TB[[#All],[POS]],TB[[#All],[PUNTOS]])</f>
        <v>8</v>
      </c>
      <c r="O17" s="6">
        <v>12</v>
      </c>
      <c r="P17" s="6" cm="1">
        <f t="array" ref="P17">_xlfn.XLOOKUP(O17,TB[[#All],[POS]],TB[[#All],[PUNTOS]])</f>
        <v>4</v>
      </c>
      <c r="Q17" s="6">
        <v>10</v>
      </c>
      <c r="R17" s="6" cm="1">
        <f t="array" ref="R17">_xlfn.XLOOKUP(Q17,TB[[#All],[POS]],TB[[#All],[PUNTOS]])</f>
        <v>6</v>
      </c>
      <c r="S17" s="9">
        <f t="shared" si="3"/>
        <v>18</v>
      </c>
      <c r="T17" s="8"/>
      <c r="U17" s="8"/>
      <c r="V17" s="8"/>
      <c r="W17" s="8"/>
      <c r="X17" s="8"/>
      <c r="Y17" s="8"/>
      <c r="Z17" s="9">
        <f t="shared" si="4"/>
        <v>0</v>
      </c>
      <c r="AA17" s="6">
        <v>5</v>
      </c>
      <c r="AB17" s="6" cm="1">
        <f t="array" ref="AB17">_xlfn.XLOOKUP(AA17,TB[[#All],[POS]],TB[[#All],[PUNTOS]])</f>
        <v>12</v>
      </c>
      <c r="AC17" s="6">
        <v>8</v>
      </c>
      <c r="AD17" s="6" cm="1">
        <f t="array" ref="AD17">_xlfn.XLOOKUP(AC17,TB[[#All],[POS]],TB[[#All],[PUNTOS]])</f>
        <v>8</v>
      </c>
      <c r="AE17" s="6">
        <v>7</v>
      </c>
      <c r="AF17" s="6" cm="1">
        <f t="array" ref="AF17">_xlfn.XLOOKUP(AE17,TB[[#All],[POS]],TB[[#All],[PUNTOS]])</f>
        <v>9</v>
      </c>
      <c r="AG17" s="9">
        <f t="shared" si="5"/>
        <v>29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199</v>
      </c>
      <c r="C18" s="7" t="s">
        <v>126</v>
      </c>
      <c r="D18" s="7" t="s">
        <v>9</v>
      </c>
      <c r="E18" s="6">
        <f t="shared" si="1"/>
        <v>49</v>
      </c>
      <c r="F18" s="6">
        <v>9</v>
      </c>
      <c r="G18" s="6" cm="1">
        <f t="array" ref="G18">_xlfn.XLOOKUP(F18,TB[[#All],[POS]],TB[[#All],[PUNTOS]])</f>
        <v>7</v>
      </c>
      <c r="H18" s="6">
        <v>9</v>
      </c>
      <c r="I18" s="6" cm="1">
        <f t="array" ref="I18">_xlfn.XLOOKUP(H18,TB[[#All],[POS]],TB[[#All],[PUNTOS]])</f>
        <v>7</v>
      </c>
      <c r="J18" s="6">
        <v>6</v>
      </c>
      <c r="K18" s="6" cm="1">
        <f t="array" ref="K18">_xlfn.XLOOKUP(J18,TB[[#All],[POS]],TB[[#All],[PUNTOS]])</f>
        <v>10</v>
      </c>
      <c r="L18" s="9">
        <f t="shared" si="2"/>
        <v>24</v>
      </c>
      <c r="M18" s="6">
        <v>7</v>
      </c>
      <c r="N18" s="6" cm="1">
        <f t="array" ref="N18">_xlfn.XLOOKUP(M18,TB[[#All],[POS]],TB[[#All],[PUNTOS]])</f>
        <v>9</v>
      </c>
      <c r="O18" s="6">
        <v>7</v>
      </c>
      <c r="P18" s="6" cm="1">
        <f t="array" ref="P18">_xlfn.XLOOKUP(O18,TB[[#All],[POS]],TB[[#All],[PUNTOS]])</f>
        <v>9</v>
      </c>
      <c r="Q18" s="6">
        <v>9</v>
      </c>
      <c r="R18" s="6" cm="1">
        <f t="array" ref="R18">_xlfn.XLOOKUP(Q18,TB[[#All],[POS]],TB[[#All],[PUNTOS]])</f>
        <v>7</v>
      </c>
      <c r="S18" s="9">
        <f t="shared" si="3"/>
        <v>25</v>
      </c>
      <c r="T18" s="8"/>
      <c r="U18" s="8"/>
      <c r="V18" s="8"/>
      <c r="W18" s="8"/>
      <c r="X18" s="8"/>
      <c r="Y18" s="8"/>
      <c r="Z18" s="9">
        <f t="shared" si="4"/>
        <v>0</v>
      </c>
      <c r="AA18" s="8"/>
      <c r="AB18" s="8"/>
      <c r="AC18" s="8"/>
      <c r="AD18" s="8"/>
      <c r="AE18" s="8"/>
      <c r="AF18" s="8"/>
      <c r="AG18" s="9">
        <f t="shared" si="5"/>
        <v>0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  <row r="19" spans="1:47" ht="16.5" x14ac:dyDescent="0.3">
      <c r="A19" s="6">
        <f t="shared" si="0"/>
        <v>10</v>
      </c>
      <c r="B19" s="6">
        <v>234</v>
      </c>
      <c r="C19" s="7" t="s">
        <v>127</v>
      </c>
      <c r="D19" s="7" t="s">
        <v>128</v>
      </c>
      <c r="E19" s="6">
        <f t="shared" si="1"/>
        <v>43</v>
      </c>
      <c r="F19" s="8"/>
      <c r="G19" s="8"/>
      <c r="H19" s="8"/>
      <c r="I19" s="8"/>
      <c r="J19" s="8"/>
      <c r="K19" s="8"/>
      <c r="L19" s="9">
        <f t="shared" si="2"/>
        <v>0</v>
      </c>
      <c r="M19" s="6">
        <v>12</v>
      </c>
      <c r="N19" s="6" cm="1">
        <f t="array" ref="N19">_xlfn.XLOOKUP(M19,TB[[#All],[POS]],TB[[#All],[PUNTOS]])</f>
        <v>4</v>
      </c>
      <c r="O19" s="6">
        <v>10</v>
      </c>
      <c r="P19" s="6" cm="1">
        <f t="array" ref="P19">_xlfn.XLOOKUP(O19,TB[[#All],[POS]],TB[[#All],[PUNTOS]])</f>
        <v>6</v>
      </c>
      <c r="Q19" s="6">
        <v>13</v>
      </c>
      <c r="R19" s="6" cm="1">
        <f t="array" ref="R19">_xlfn.XLOOKUP(Q19,TB[[#All],[POS]],TB[[#All],[PUNTOS]])</f>
        <v>3</v>
      </c>
      <c r="S19" s="9">
        <f t="shared" si="3"/>
        <v>13</v>
      </c>
      <c r="T19" s="6">
        <v>12</v>
      </c>
      <c r="U19" s="6" cm="1">
        <f t="array" ref="U19">_xlfn.XLOOKUP(T19,TB[[#All],[POS]],TB[[#All],[PUNTOS]])</f>
        <v>4</v>
      </c>
      <c r="V19" s="6">
        <v>11</v>
      </c>
      <c r="W19" s="6" cm="1">
        <f t="array" ref="W19">_xlfn.XLOOKUP(V19,TB[[#All],[POS]],TB[[#All],[PUNTOS]])</f>
        <v>5</v>
      </c>
      <c r="X19" s="6">
        <v>11</v>
      </c>
      <c r="Y19" s="6" cm="1">
        <f t="array" ref="Y19">_xlfn.XLOOKUP(X19,TB[[#All],[POS]],TB[[#All],[PUNTOS]])</f>
        <v>5</v>
      </c>
      <c r="Z19" s="9">
        <f t="shared" si="4"/>
        <v>14</v>
      </c>
      <c r="AA19" s="6">
        <v>11</v>
      </c>
      <c r="AB19" s="6" cm="1">
        <f t="array" ref="AB19">_xlfn.XLOOKUP(AA19,TB[[#All],[POS]],TB[[#All],[PUNTOS]])</f>
        <v>5</v>
      </c>
      <c r="AC19" s="6">
        <v>9</v>
      </c>
      <c r="AD19" s="6" cm="1">
        <f t="array" ref="AD19">_xlfn.XLOOKUP(AC19,TB[[#All],[POS]],TB[[#All],[PUNTOS]])</f>
        <v>7</v>
      </c>
      <c r="AE19" s="6">
        <v>12</v>
      </c>
      <c r="AF19" s="6" cm="1">
        <f t="array" ref="AF19">_xlfn.XLOOKUP(AE19,TB[[#All],[POS]],TB[[#All],[PUNTOS]])</f>
        <v>4</v>
      </c>
      <c r="AG19" s="9">
        <f t="shared" si="5"/>
        <v>16</v>
      </c>
      <c r="AH19" s="5"/>
      <c r="AI19" s="5"/>
      <c r="AJ19" s="5"/>
      <c r="AK19" s="5"/>
      <c r="AL19" s="5"/>
      <c r="AM19" s="5"/>
      <c r="AN19" s="9">
        <f t="shared" si="6"/>
        <v>0</v>
      </c>
      <c r="AO19" s="5"/>
      <c r="AP19" s="5"/>
      <c r="AQ19" s="5"/>
      <c r="AR19" s="5"/>
      <c r="AS19" s="5"/>
      <c r="AT19" s="5"/>
      <c r="AU19" s="9">
        <f t="shared" si="7"/>
        <v>0</v>
      </c>
    </row>
    <row r="20" spans="1:47" ht="16.5" x14ac:dyDescent="0.3">
      <c r="A20" s="6">
        <f t="shared" si="0"/>
        <v>11</v>
      </c>
      <c r="B20" s="6">
        <v>229</v>
      </c>
      <c r="C20" s="7" t="s">
        <v>129</v>
      </c>
      <c r="D20" s="7" t="s">
        <v>128</v>
      </c>
      <c r="E20" s="6">
        <f t="shared" si="1"/>
        <v>40</v>
      </c>
      <c r="F20" s="8"/>
      <c r="G20" s="8"/>
      <c r="H20" s="8"/>
      <c r="I20" s="8"/>
      <c r="J20" s="8"/>
      <c r="K20" s="8"/>
      <c r="L20" s="9">
        <f t="shared" si="2"/>
        <v>0</v>
      </c>
      <c r="M20" s="6">
        <v>13</v>
      </c>
      <c r="N20" s="6" cm="1">
        <f t="array" ref="N20">_xlfn.XLOOKUP(M20,TB[[#All],[POS]],TB[[#All],[PUNTOS]])</f>
        <v>3</v>
      </c>
      <c r="O20" s="6">
        <v>13</v>
      </c>
      <c r="P20" s="6" cm="1">
        <f t="array" ref="P20">_xlfn.XLOOKUP(O20,TB[[#All],[POS]],TB[[#All],[PUNTOS]])</f>
        <v>3</v>
      </c>
      <c r="Q20" s="6">
        <v>12</v>
      </c>
      <c r="R20" s="6" cm="1">
        <f t="array" ref="R20">_xlfn.XLOOKUP(Q20,TB[[#All],[POS]],TB[[#All],[PUNTOS]])</f>
        <v>4</v>
      </c>
      <c r="S20" s="9">
        <f t="shared" si="3"/>
        <v>10</v>
      </c>
      <c r="T20" s="6">
        <v>13</v>
      </c>
      <c r="U20" s="6" cm="1">
        <f t="array" ref="U20">_xlfn.XLOOKUP(T20,TB[[#All],[POS]],TB[[#All],[PUNTOS]])</f>
        <v>3</v>
      </c>
      <c r="V20" s="6">
        <v>10</v>
      </c>
      <c r="W20" s="6" cm="1">
        <f t="array" ref="W20">_xlfn.XLOOKUP(V20,TB[[#All],[POS]],TB[[#All],[PUNTOS]])</f>
        <v>6</v>
      </c>
      <c r="X20" s="6">
        <v>9</v>
      </c>
      <c r="Y20" s="6" cm="1">
        <f t="array" ref="Y20">_xlfn.XLOOKUP(X20,TB[[#All],[POS]],TB[[#All],[PUNTOS]])</f>
        <v>7</v>
      </c>
      <c r="Z20" s="9">
        <f t="shared" si="4"/>
        <v>16</v>
      </c>
      <c r="AA20" s="6">
        <v>13</v>
      </c>
      <c r="AB20" s="6" cm="1">
        <f t="array" ref="AB20">_xlfn.XLOOKUP(AA20,TB[[#All],[POS]],TB[[#All],[PUNTOS]])</f>
        <v>3</v>
      </c>
      <c r="AC20" s="6">
        <v>10</v>
      </c>
      <c r="AD20" s="6" cm="1">
        <f t="array" ref="AD20">_xlfn.XLOOKUP(AC20,TB[[#All],[POS]],TB[[#All],[PUNTOS]])</f>
        <v>6</v>
      </c>
      <c r="AE20" s="6">
        <v>11</v>
      </c>
      <c r="AF20" s="6" cm="1">
        <f t="array" ref="AF20">_xlfn.XLOOKUP(AE20,TB[[#All],[POS]],TB[[#All],[PUNTOS]])</f>
        <v>5</v>
      </c>
      <c r="AG20" s="9">
        <f t="shared" si="5"/>
        <v>14</v>
      </c>
      <c r="AH20" s="5"/>
      <c r="AI20" s="5"/>
      <c r="AJ20" s="5"/>
      <c r="AK20" s="5"/>
      <c r="AL20" s="5"/>
      <c r="AM20" s="5"/>
      <c r="AN20" s="9">
        <f t="shared" si="6"/>
        <v>0</v>
      </c>
      <c r="AO20" s="5"/>
      <c r="AP20" s="5"/>
      <c r="AQ20" s="5"/>
      <c r="AR20" s="5"/>
      <c r="AS20" s="5"/>
      <c r="AT20" s="5"/>
      <c r="AU20" s="9">
        <f t="shared" si="7"/>
        <v>0</v>
      </c>
    </row>
    <row r="21" spans="1:47" ht="16.5" x14ac:dyDescent="0.3">
      <c r="A21" s="6">
        <f t="shared" si="0"/>
        <v>12</v>
      </c>
      <c r="B21" s="6">
        <v>154</v>
      </c>
      <c r="C21" s="7" t="s">
        <v>130</v>
      </c>
      <c r="D21" s="7" t="s">
        <v>128</v>
      </c>
      <c r="E21" s="6">
        <f t="shared" si="1"/>
        <v>33</v>
      </c>
      <c r="F21" s="8"/>
      <c r="G21" s="8"/>
      <c r="H21" s="8"/>
      <c r="I21" s="8"/>
      <c r="J21" s="8"/>
      <c r="K21" s="8"/>
      <c r="L21" s="9">
        <f t="shared" si="2"/>
        <v>0</v>
      </c>
      <c r="M21" s="6">
        <v>10</v>
      </c>
      <c r="N21" s="6" cm="1">
        <f t="array" ref="N21">_xlfn.XLOOKUP(M21,TB[[#All],[POS]],TB[[#All],[PUNTOS]])</f>
        <v>6</v>
      </c>
      <c r="O21" s="6">
        <v>9</v>
      </c>
      <c r="P21" s="6" cm="1">
        <f t="array" ref="P21">_xlfn.XLOOKUP(O21,TB[[#All],[POS]],TB[[#All],[PUNTOS]])</f>
        <v>7</v>
      </c>
      <c r="Q21" s="6">
        <v>11</v>
      </c>
      <c r="R21" s="6" cm="1">
        <f t="array" ref="R21">_xlfn.XLOOKUP(Q21,TB[[#All],[POS]],TB[[#All],[PUNTOS]])</f>
        <v>5</v>
      </c>
      <c r="S21" s="9">
        <f t="shared" si="3"/>
        <v>18</v>
      </c>
      <c r="T21" s="6">
        <v>11</v>
      </c>
      <c r="U21" s="6" cm="1">
        <f t="array" ref="U21">_xlfn.XLOOKUP(T21,TB[[#All],[POS]],TB[[#All],[PUNTOS]])</f>
        <v>5</v>
      </c>
      <c r="V21" s="6">
        <v>12</v>
      </c>
      <c r="W21" s="6" cm="1">
        <f t="array" ref="W21">_xlfn.XLOOKUP(V21,TB[[#All],[POS]],TB[[#All],[PUNTOS]])</f>
        <v>4</v>
      </c>
      <c r="X21" s="6">
        <v>10</v>
      </c>
      <c r="Y21" s="6" cm="1">
        <f t="array" ref="Y21">_xlfn.XLOOKUP(X21,TB[[#All],[POS]],TB[[#All],[PUNTOS]])</f>
        <v>6</v>
      </c>
      <c r="Z21" s="9">
        <f t="shared" si="4"/>
        <v>15</v>
      </c>
      <c r="AA21" s="8"/>
      <c r="AB21" s="8"/>
      <c r="AC21" s="8"/>
      <c r="AD21" s="8"/>
      <c r="AE21" s="8"/>
      <c r="AF21" s="8"/>
      <c r="AG21" s="9">
        <f t="shared" si="5"/>
        <v>0</v>
      </c>
      <c r="AH21" s="5"/>
      <c r="AI21" s="5"/>
      <c r="AJ21" s="5"/>
      <c r="AK21" s="5"/>
      <c r="AL21" s="5"/>
      <c r="AM21" s="5"/>
      <c r="AN21" s="9">
        <f t="shared" si="6"/>
        <v>0</v>
      </c>
      <c r="AO21" s="5"/>
      <c r="AP21" s="5"/>
      <c r="AQ21" s="5"/>
      <c r="AR21" s="5"/>
      <c r="AS21" s="5"/>
      <c r="AT21" s="5"/>
      <c r="AU21" s="9">
        <f t="shared" si="7"/>
        <v>0</v>
      </c>
    </row>
    <row r="22" spans="1:47" ht="16.5" x14ac:dyDescent="0.3">
      <c r="A22" s="6">
        <f t="shared" si="0"/>
        <v>13</v>
      </c>
      <c r="B22" s="6">
        <v>15</v>
      </c>
      <c r="C22" s="7" t="s">
        <v>131</v>
      </c>
      <c r="D22" s="7" t="s">
        <v>8</v>
      </c>
      <c r="E22" s="6">
        <f t="shared" si="1"/>
        <v>19</v>
      </c>
      <c r="F22" s="6">
        <v>15</v>
      </c>
      <c r="G22" s="6" cm="1">
        <f t="array" ref="G22">_xlfn.XLOOKUP(F22,TB[[#All],[POS]],TB[[#All],[PUNTOS]])</f>
        <v>1</v>
      </c>
      <c r="H22" s="6">
        <v>4</v>
      </c>
      <c r="I22" s="6" cm="1">
        <f t="array" ref="I22">_xlfn.XLOOKUP(H22,TB[[#All],[POS]],TB[[#All],[PUNTOS]])</f>
        <v>14</v>
      </c>
      <c r="J22" s="6">
        <v>12</v>
      </c>
      <c r="K22" s="6" cm="1">
        <f t="array" ref="K22">_xlfn.XLOOKUP(J22,TB[[#All],[POS]],TB[[#All],[PUNTOS]])</f>
        <v>4</v>
      </c>
      <c r="L22" s="9">
        <f t="shared" si="2"/>
        <v>19</v>
      </c>
      <c r="M22" s="8"/>
      <c r="N22" s="8"/>
      <c r="O22" s="8"/>
      <c r="P22" s="8"/>
      <c r="Q22" s="8"/>
      <c r="R22" s="8"/>
      <c r="S22" s="9">
        <f t="shared" si="3"/>
        <v>0</v>
      </c>
      <c r="T22" s="8"/>
      <c r="U22" s="8"/>
      <c r="V22" s="8"/>
      <c r="W22" s="8"/>
      <c r="X22" s="8"/>
      <c r="Y22" s="8"/>
      <c r="Z22" s="9">
        <f t="shared" si="4"/>
        <v>0</v>
      </c>
      <c r="AA22" s="8"/>
      <c r="AB22" s="8"/>
      <c r="AC22" s="8"/>
      <c r="AD22" s="8"/>
      <c r="AE22" s="8"/>
      <c r="AF22" s="8"/>
      <c r="AG22" s="9">
        <f t="shared" si="5"/>
        <v>0</v>
      </c>
      <c r="AH22" s="5"/>
      <c r="AI22" s="5"/>
      <c r="AJ22" s="5"/>
      <c r="AK22" s="5"/>
      <c r="AL22" s="5"/>
      <c r="AM22" s="5"/>
      <c r="AN22" s="9">
        <f t="shared" si="6"/>
        <v>0</v>
      </c>
      <c r="AO22" s="5"/>
      <c r="AP22" s="5"/>
      <c r="AQ22" s="5"/>
      <c r="AR22" s="5"/>
      <c r="AS22" s="5"/>
      <c r="AT22" s="5"/>
      <c r="AU22" s="9">
        <f t="shared" si="7"/>
        <v>0</v>
      </c>
    </row>
    <row r="23" spans="1:47" ht="16.5" x14ac:dyDescent="0.3">
      <c r="A23" s="6">
        <f t="shared" si="0"/>
        <v>14</v>
      </c>
      <c r="B23" s="6">
        <v>66</v>
      </c>
      <c r="C23" s="7" t="s">
        <v>132</v>
      </c>
      <c r="D23" s="7" t="s">
        <v>22</v>
      </c>
      <c r="E23" s="6">
        <f t="shared" si="1"/>
        <v>16</v>
      </c>
      <c r="F23" s="6">
        <v>7</v>
      </c>
      <c r="G23" s="6" cm="1">
        <f t="array" ref="G23">_xlfn.XLOOKUP(F23,TB[[#All],[POS]],TB[[#All],[PUNTOS]])</f>
        <v>9</v>
      </c>
      <c r="H23" s="6">
        <v>17</v>
      </c>
      <c r="I23" s="6" cm="1">
        <f t="array" ref="I23">_xlfn.XLOOKUP(H23,TB[[#All],[POS]],TB[[#All],[PUNTOS]])</f>
        <v>0</v>
      </c>
      <c r="J23" s="6">
        <v>9</v>
      </c>
      <c r="K23" s="6" cm="1">
        <f t="array" ref="K23">_xlfn.XLOOKUP(J23,TB[[#All],[POS]],TB[[#All],[PUNTOS]])</f>
        <v>7</v>
      </c>
      <c r="L23" s="9">
        <f t="shared" si="2"/>
        <v>16</v>
      </c>
      <c r="M23" s="8"/>
      <c r="N23" s="8"/>
      <c r="O23" s="8"/>
      <c r="P23" s="8"/>
      <c r="Q23" s="8"/>
      <c r="R23" s="8"/>
      <c r="S23" s="9">
        <f t="shared" si="3"/>
        <v>0</v>
      </c>
      <c r="T23" s="8"/>
      <c r="U23" s="8"/>
      <c r="V23" s="8"/>
      <c r="W23" s="8"/>
      <c r="X23" s="8"/>
      <c r="Y23" s="8"/>
      <c r="Z23" s="9">
        <f t="shared" si="4"/>
        <v>0</v>
      </c>
      <c r="AA23" s="8"/>
      <c r="AB23" s="8"/>
      <c r="AC23" s="8"/>
      <c r="AD23" s="8"/>
      <c r="AE23" s="8"/>
      <c r="AF23" s="8"/>
      <c r="AG23" s="9">
        <f t="shared" si="5"/>
        <v>0</v>
      </c>
      <c r="AH23" s="5"/>
      <c r="AI23" s="5"/>
      <c r="AJ23" s="5"/>
      <c r="AK23" s="5"/>
      <c r="AL23" s="5"/>
      <c r="AM23" s="5"/>
      <c r="AN23" s="9">
        <f t="shared" si="6"/>
        <v>0</v>
      </c>
      <c r="AO23" s="5"/>
      <c r="AP23" s="5"/>
      <c r="AQ23" s="5"/>
      <c r="AR23" s="5"/>
      <c r="AS23" s="5"/>
      <c r="AT23" s="5"/>
      <c r="AU23" s="9">
        <f t="shared" si="7"/>
        <v>0</v>
      </c>
    </row>
    <row r="24" spans="1:47" ht="16.5" x14ac:dyDescent="0.3">
      <c r="A24" s="6">
        <f t="shared" si="0"/>
        <v>15</v>
      </c>
      <c r="B24" s="6">
        <v>164</v>
      </c>
      <c r="C24" s="7" t="s">
        <v>133</v>
      </c>
      <c r="D24" s="7" t="s">
        <v>32</v>
      </c>
      <c r="E24" s="6">
        <f t="shared" si="1"/>
        <v>8</v>
      </c>
      <c r="F24" s="6">
        <v>11</v>
      </c>
      <c r="G24" s="6" cm="1">
        <f t="array" ref="G24">_xlfn.XLOOKUP(F24,TB[[#All],[POS]],TB[[#All],[PUNTOS]])</f>
        <v>5</v>
      </c>
      <c r="H24" s="6">
        <v>14</v>
      </c>
      <c r="I24" s="6" cm="1">
        <f t="array" ref="I24">_xlfn.XLOOKUP(H24,TB[[#All],[POS]],TB[[#All],[PUNTOS]])</f>
        <v>2</v>
      </c>
      <c r="J24" s="6">
        <v>15</v>
      </c>
      <c r="K24" s="6" cm="1">
        <f t="array" ref="K24">_xlfn.XLOOKUP(J24,TB[[#All],[POS]],TB[[#All],[PUNTOS]])</f>
        <v>1</v>
      </c>
      <c r="L24" s="9">
        <f t="shared" si="2"/>
        <v>8</v>
      </c>
      <c r="M24" s="8"/>
      <c r="N24" s="8"/>
      <c r="O24" s="8"/>
      <c r="P24" s="8"/>
      <c r="Q24" s="8"/>
      <c r="R24" s="8"/>
      <c r="S24" s="9">
        <f t="shared" si="3"/>
        <v>0</v>
      </c>
      <c r="T24" s="8"/>
      <c r="U24" s="8"/>
      <c r="V24" s="8"/>
      <c r="W24" s="8"/>
      <c r="X24" s="8"/>
      <c r="Y24" s="8"/>
      <c r="Z24" s="9">
        <f t="shared" si="4"/>
        <v>0</v>
      </c>
      <c r="AA24" s="8"/>
      <c r="AB24" s="8"/>
      <c r="AC24" s="8"/>
      <c r="AD24" s="8"/>
      <c r="AE24" s="8"/>
      <c r="AF24" s="8"/>
      <c r="AG24" s="9">
        <f t="shared" si="5"/>
        <v>0</v>
      </c>
      <c r="AH24" s="5"/>
      <c r="AI24" s="5"/>
      <c r="AJ24" s="5"/>
      <c r="AK24" s="5"/>
      <c r="AL24" s="5"/>
      <c r="AM24" s="5"/>
      <c r="AN24" s="9">
        <f t="shared" si="6"/>
        <v>0</v>
      </c>
      <c r="AO24" s="5"/>
      <c r="AP24" s="5"/>
      <c r="AQ24" s="5"/>
      <c r="AR24" s="5"/>
      <c r="AS24" s="5"/>
      <c r="AT24" s="5"/>
      <c r="AU24" s="9">
        <f t="shared" si="7"/>
        <v>0</v>
      </c>
    </row>
    <row r="25" spans="1:47" ht="16.5" x14ac:dyDescent="0.3">
      <c r="A25" s="6">
        <f t="shared" si="0"/>
        <v>16</v>
      </c>
      <c r="B25" s="6">
        <v>82</v>
      </c>
      <c r="C25" s="7" t="s">
        <v>134</v>
      </c>
      <c r="D25" s="7" t="s">
        <v>10</v>
      </c>
      <c r="E25" s="6">
        <f t="shared" si="1"/>
        <v>0</v>
      </c>
      <c r="F25" s="6">
        <v>20</v>
      </c>
      <c r="G25" s="6" cm="1">
        <f t="array" ref="G25">_xlfn.XLOOKUP(F25,TB[[#All],[POS]],TB[[#All],[PUNTOS]])</f>
        <v>0</v>
      </c>
      <c r="H25" s="6">
        <v>16</v>
      </c>
      <c r="I25" s="6" cm="1">
        <f t="array" ref="I25">_xlfn.XLOOKUP(H25,TB[[#All],[POS]],TB[[#All],[PUNTOS]])</f>
        <v>0</v>
      </c>
      <c r="J25" s="6">
        <v>19</v>
      </c>
      <c r="K25" s="6" cm="1">
        <f t="array" ref="K25">_xlfn.XLOOKUP(J25,TB[[#All],[POS]],TB[[#All],[PUNTOS]])</f>
        <v>0</v>
      </c>
      <c r="L25" s="9">
        <f t="shared" si="2"/>
        <v>0</v>
      </c>
      <c r="M25" s="8"/>
      <c r="N25" s="8"/>
      <c r="O25" s="8"/>
      <c r="P25" s="8"/>
      <c r="Q25" s="8"/>
      <c r="R25" s="8"/>
      <c r="S25" s="9">
        <f t="shared" si="3"/>
        <v>0</v>
      </c>
      <c r="T25" s="8"/>
      <c r="U25" s="8"/>
      <c r="V25" s="8"/>
      <c r="W25" s="8"/>
      <c r="X25" s="8"/>
      <c r="Y25" s="8"/>
      <c r="Z25" s="9">
        <f t="shared" si="4"/>
        <v>0</v>
      </c>
      <c r="AA25" s="8"/>
      <c r="AB25" s="8"/>
      <c r="AC25" s="8"/>
      <c r="AD25" s="8"/>
      <c r="AE25" s="8"/>
      <c r="AF25" s="8"/>
      <c r="AG25" s="9">
        <f t="shared" si="5"/>
        <v>0</v>
      </c>
      <c r="AH25" s="5"/>
      <c r="AI25" s="5"/>
      <c r="AJ25" s="5"/>
      <c r="AK25" s="5"/>
      <c r="AL25" s="5"/>
      <c r="AM25" s="5"/>
      <c r="AN25" s="9">
        <f t="shared" si="6"/>
        <v>0</v>
      </c>
      <c r="AO25" s="5"/>
      <c r="AP25" s="5"/>
      <c r="AQ25" s="5"/>
      <c r="AR25" s="5"/>
      <c r="AS25" s="5"/>
      <c r="AT25" s="5"/>
      <c r="AU25" s="9">
        <f t="shared" si="7"/>
        <v>0</v>
      </c>
    </row>
    <row r="26" spans="1:47" ht="16.5" x14ac:dyDescent="0.3">
      <c r="A26" s="6">
        <f t="shared" si="0"/>
        <v>17</v>
      </c>
      <c r="B26" s="6">
        <v>233</v>
      </c>
      <c r="C26" s="7" t="s">
        <v>135</v>
      </c>
      <c r="D26" s="7" t="s">
        <v>128</v>
      </c>
      <c r="E26" s="6">
        <f t="shared" si="1"/>
        <v>0</v>
      </c>
      <c r="F26" s="6">
        <v>18</v>
      </c>
      <c r="G26" s="6" cm="1">
        <f t="array" ref="G26">_xlfn.XLOOKUP(F26,TB[[#All],[POS]],TB[[#All],[PUNTOS]])</f>
        <v>0</v>
      </c>
      <c r="H26" s="8"/>
      <c r="I26" s="8"/>
      <c r="J26" s="8"/>
      <c r="K26" s="8"/>
      <c r="L26" s="9">
        <f t="shared" si="2"/>
        <v>0</v>
      </c>
      <c r="M26" s="8"/>
      <c r="N26" s="8"/>
      <c r="O26" s="8"/>
      <c r="P26" s="8"/>
      <c r="Q26" s="8"/>
      <c r="R26" s="8"/>
      <c r="S26" s="9">
        <f t="shared" si="3"/>
        <v>0</v>
      </c>
      <c r="T26" s="8"/>
      <c r="U26" s="8"/>
      <c r="V26" s="8"/>
      <c r="W26" s="8"/>
      <c r="X26" s="8"/>
      <c r="Y26" s="8"/>
      <c r="Z26" s="9">
        <f t="shared" si="4"/>
        <v>0</v>
      </c>
      <c r="AA26" s="8"/>
      <c r="AB26" s="8"/>
      <c r="AC26" s="8"/>
      <c r="AD26" s="8"/>
      <c r="AE26" s="8"/>
      <c r="AF26" s="8"/>
      <c r="AG26" s="9">
        <f t="shared" si="5"/>
        <v>0</v>
      </c>
      <c r="AH26" s="5"/>
      <c r="AI26" s="5"/>
      <c r="AJ26" s="5"/>
      <c r="AK26" s="5"/>
      <c r="AL26" s="5"/>
      <c r="AM26" s="5"/>
      <c r="AN26" s="9">
        <f t="shared" si="6"/>
        <v>0</v>
      </c>
      <c r="AO26" s="5"/>
      <c r="AP26" s="5"/>
      <c r="AQ26" s="5"/>
      <c r="AR26" s="5"/>
      <c r="AS26" s="5"/>
      <c r="AT26" s="5"/>
      <c r="AU26" s="9">
        <f t="shared" si="7"/>
        <v>0</v>
      </c>
    </row>
  </sheetData>
  <sheetProtection algorithmName="SHA-512" hashValue="gcngB62e8T4t5gU6DYKHBdeuSDDpxFd0QlTfdh7gM8OPc7fq8dcxP9RMsk7qPpk2FPh55Y/M9bq45CbyavOYcA==" saltValue="zEoKKijsKnFCh6bbdQcR7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26">
      <sortCondition descending="1" ref="E8:E9"/>
    </sortState>
  </autoFilter>
  <mergeCells count="38">
    <mergeCell ref="O9:P9"/>
    <mergeCell ref="Q9:R9"/>
    <mergeCell ref="A8:A9"/>
    <mergeCell ref="B8:B9"/>
    <mergeCell ref="C8:C9"/>
    <mergeCell ref="D8:D9"/>
    <mergeCell ref="E8:E9"/>
    <mergeCell ref="AU8:AU9"/>
    <mergeCell ref="AC9:AD9"/>
    <mergeCell ref="AE9:AF9"/>
    <mergeCell ref="AA8:AF8"/>
    <mergeCell ref="AG8:AG9"/>
    <mergeCell ref="AH8:AM8"/>
    <mergeCell ref="AN8:AN9"/>
    <mergeCell ref="AO8:AT8"/>
    <mergeCell ref="AA9:AB9"/>
    <mergeCell ref="AQ9:AR9"/>
    <mergeCell ref="AS9:AT9"/>
    <mergeCell ref="AH9:AI9"/>
    <mergeCell ref="AJ9:AK9"/>
    <mergeCell ref="AL9:AM9"/>
    <mergeCell ref="AO9:AP9"/>
    <mergeCell ref="Z8:Z9"/>
    <mergeCell ref="T9:U9"/>
    <mergeCell ref="V9:W9"/>
    <mergeCell ref="X9:Y9"/>
    <mergeCell ref="F1:AN4"/>
    <mergeCell ref="F5:AN6"/>
    <mergeCell ref="F7:AN7"/>
    <mergeCell ref="F8:K8"/>
    <mergeCell ref="L8:L9"/>
    <mergeCell ref="M8:R8"/>
    <mergeCell ref="S8:S9"/>
    <mergeCell ref="T8:Y8"/>
    <mergeCell ref="F9:G9"/>
    <mergeCell ref="H9:I9"/>
    <mergeCell ref="J9:K9"/>
    <mergeCell ref="M9:N9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9DF3-28EA-4D1A-A0E5-94A881231832}">
  <dimension ref="A1:AU26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26" si="0">ROW()-9</f>
        <v>1</v>
      </c>
      <c r="B10" s="6">
        <v>47</v>
      </c>
      <c r="C10" s="7" t="s">
        <v>118</v>
      </c>
      <c r="D10" s="7" t="s">
        <v>9</v>
      </c>
      <c r="E10" s="6">
        <f t="shared" ref="E10:E26" si="1">IFERROR(SUM(L10,S10,Z10,AG10,AN10,AU10),0)</f>
        <v>191</v>
      </c>
      <c r="F10" s="6">
        <v>3</v>
      </c>
      <c r="G10" s="6" cm="1">
        <f t="array" ref="G10">_xlfn.XLOOKUP(F10,TB[[#All],[POS]],TB[[#All],[PUNTOS]])</f>
        <v>16</v>
      </c>
      <c r="H10" s="6">
        <v>1</v>
      </c>
      <c r="I10" s="6" cm="1">
        <f t="array" ref="I10">_xlfn.XLOOKUP(H10,TB[[#All],[POS]],TB[[#All],[PUNTOS]])</f>
        <v>20</v>
      </c>
      <c r="J10" s="6">
        <v>7</v>
      </c>
      <c r="K10" s="6" cm="1">
        <f t="array" ref="K10">_xlfn.XLOOKUP(J10,TB[[#All],[POS]],TB[[#All],[PUNTOS]])</f>
        <v>9</v>
      </c>
      <c r="L10" s="9">
        <f t="shared" ref="L10:L26" si="2">G10+I10+K10</f>
        <v>45</v>
      </c>
      <c r="M10" s="6">
        <v>3</v>
      </c>
      <c r="N10" s="6" cm="1">
        <f t="array" ref="N10">_xlfn.XLOOKUP(M10,TB[[#All],[POS]],TB[[#All],[PUNTOS]])</f>
        <v>16</v>
      </c>
      <c r="O10" s="6">
        <v>3</v>
      </c>
      <c r="P10" s="6" cm="1">
        <f t="array" ref="P10">_xlfn.XLOOKUP(O10,TB[[#All],[POS]],TB[[#All],[PUNTOS]])</f>
        <v>16</v>
      </c>
      <c r="Q10" s="6">
        <v>2</v>
      </c>
      <c r="R10" s="6" cm="1">
        <f t="array" ref="R10">_xlfn.XLOOKUP(Q10,TB[[#All],[POS]],TB[[#All],[PUNTOS]])</f>
        <v>18</v>
      </c>
      <c r="S10" s="9">
        <f t="shared" ref="S10:S26" si="3">N10+P10+R10</f>
        <v>50</v>
      </c>
      <c r="T10" s="6">
        <v>3</v>
      </c>
      <c r="U10" s="6" cm="1">
        <f t="array" ref="U10">_xlfn.XLOOKUP(T10,TB[[#All],[POS]],TB[[#All],[PUNTOS]])</f>
        <v>16</v>
      </c>
      <c r="V10" s="6">
        <v>1</v>
      </c>
      <c r="W10" s="6" cm="1">
        <f t="array" ref="W10">_xlfn.XLOOKUP(V10,TB[[#All],[POS]],TB[[#All],[PUNTOS]])</f>
        <v>20</v>
      </c>
      <c r="X10" s="6">
        <v>2</v>
      </c>
      <c r="Y10" s="6" cm="1">
        <f t="array" ref="Y10">_xlfn.XLOOKUP(X10,TB[[#All],[POS]],TB[[#All],[PUNTOS]])</f>
        <v>18</v>
      </c>
      <c r="Z10" s="9">
        <f t="shared" ref="Z10:Z26" si="4">U10+W10+Y10</f>
        <v>54</v>
      </c>
      <c r="AA10" s="6">
        <v>2</v>
      </c>
      <c r="AB10" s="6" cm="1">
        <f t="array" ref="AB10">_xlfn.XLOOKUP(AA10,TB[[#All],[POS]],TB[[#All],[PUNTOS]])</f>
        <v>18</v>
      </c>
      <c r="AC10" s="6">
        <v>12</v>
      </c>
      <c r="AD10" s="6" cm="1">
        <f t="array" ref="AD10">_xlfn.XLOOKUP(AC10,TB[[#All],[POS]],TB[[#All],[PUNTOS]])</f>
        <v>4</v>
      </c>
      <c r="AE10" s="6">
        <v>1</v>
      </c>
      <c r="AF10" s="6" cm="1">
        <f t="array" ref="AF10">_xlfn.XLOOKUP(AE10,TB[[#All],[POS]],TB[[#All],[PUNTOS]])</f>
        <v>20</v>
      </c>
      <c r="AG10" s="9">
        <f t="shared" ref="AG10:AG26" si="5">AB10+AD10+AF10</f>
        <v>42</v>
      </c>
      <c r="AH10" s="5"/>
      <c r="AI10" s="5"/>
      <c r="AJ10" s="5"/>
      <c r="AK10" s="5"/>
      <c r="AL10" s="5"/>
      <c r="AM10" s="5"/>
      <c r="AN10" s="9">
        <f t="shared" ref="AN10:AN26" si="6">AI10+AK10+AM10</f>
        <v>0</v>
      </c>
      <c r="AO10" s="5"/>
      <c r="AP10" s="5"/>
      <c r="AQ10" s="5"/>
      <c r="AR10" s="5"/>
      <c r="AS10" s="5"/>
      <c r="AT10" s="5"/>
      <c r="AU10" s="9">
        <f t="shared" ref="AU10:AU26" si="7">AP10+AR10+AT10</f>
        <v>0</v>
      </c>
    </row>
    <row r="11" spans="1:47" ht="16.5" x14ac:dyDescent="0.3">
      <c r="A11" s="6">
        <f t="shared" si="0"/>
        <v>2</v>
      </c>
      <c r="B11" s="6">
        <v>24</v>
      </c>
      <c r="C11" s="7" t="s">
        <v>122</v>
      </c>
      <c r="D11" s="7" t="s">
        <v>8</v>
      </c>
      <c r="E11" s="6">
        <f t="shared" si="1"/>
        <v>157</v>
      </c>
      <c r="F11" s="6">
        <v>7</v>
      </c>
      <c r="G11" s="6" cm="1">
        <f t="array" ref="G11">_xlfn.XLOOKUP(F11,TB[[#All],[POS]],TB[[#All],[PUNTOS]])</f>
        <v>9</v>
      </c>
      <c r="H11" s="6">
        <v>3</v>
      </c>
      <c r="I11" s="6" cm="1">
        <f t="array" ref="I11">_xlfn.XLOOKUP(H11,TB[[#All],[POS]],TB[[#All],[PUNTOS]])</f>
        <v>16</v>
      </c>
      <c r="J11" s="6">
        <v>1</v>
      </c>
      <c r="K11" s="6" cm="1">
        <f t="array" ref="K11">_xlfn.XLOOKUP(J11,TB[[#All],[POS]],TB[[#All],[PUNTOS]])</f>
        <v>20</v>
      </c>
      <c r="L11" s="9">
        <f t="shared" si="2"/>
        <v>45</v>
      </c>
      <c r="M11" s="6">
        <v>8</v>
      </c>
      <c r="N11" s="6" cm="1">
        <f t="array" ref="N11">_xlfn.XLOOKUP(M11,TB[[#All],[POS]],TB[[#All],[PUNTOS]])</f>
        <v>8</v>
      </c>
      <c r="O11" s="6">
        <v>7</v>
      </c>
      <c r="P11" s="6" cm="1">
        <f t="array" ref="P11">_xlfn.XLOOKUP(O11,TB[[#All],[POS]],TB[[#All],[PUNTOS]])</f>
        <v>9</v>
      </c>
      <c r="Q11" s="6">
        <v>5</v>
      </c>
      <c r="R11" s="6" cm="1">
        <f t="array" ref="R11">_xlfn.XLOOKUP(Q11,TB[[#All],[POS]],TB[[#All],[PUNTOS]])</f>
        <v>12</v>
      </c>
      <c r="S11" s="9">
        <f t="shared" si="3"/>
        <v>29</v>
      </c>
      <c r="T11" s="6">
        <v>5</v>
      </c>
      <c r="U11" s="6" cm="1">
        <f t="array" ref="U11">_xlfn.XLOOKUP(T11,TB[[#All],[POS]],TB[[#All],[PUNTOS]])</f>
        <v>12</v>
      </c>
      <c r="V11" s="6">
        <v>13</v>
      </c>
      <c r="W11" s="6" cm="1">
        <f t="array" ref="W11">_xlfn.XLOOKUP(V11,TB[[#All],[POS]],TB[[#All],[PUNTOS]])</f>
        <v>3</v>
      </c>
      <c r="X11" s="6">
        <v>3</v>
      </c>
      <c r="Y11" s="6" cm="1">
        <f t="array" ref="Y11">_xlfn.XLOOKUP(X11,TB[[#All],[POS]],TB[[#All],[PUNTOS]])</f>
        <v>16</v>
      </c>
      <c r="Z11" s="9">
        <f t="shared" si="4"/>
        <v>31</v>
      </c>
      <c r="AA11" s="6">
        <v>4</v>
      </c>
      <c r="AB11" s="6" cm="1">
        <f t="array" ref="AB11">_xlfn.XLOOKUP(AA11,TB[[#All],[POS]],TB[[#All],[PUNTOS]])</f>
        <v>14</v>
      </c>
      <c r="AC11" s="6">
        <v>1</v>
      </c>
      <c r="AD11" s="6" cm="1">
        <f t="array" ref="AD11">_xlfn.XLOOKUP(AC11,TB[[#All],[POS]],TB[[#All],[PUNTOS]])</f>
        <v>20</v>
      </c>
      <c r="AE11" s="6">
        <v>2</v>
      </c>
      <c r="AF11" s="6" cm="1">
        <f t="array" ref="AF11">_xlfn.XLOOKUP(AE11,TB[[#All],[POS]],TB[[#All],[PUNTOS]])</f>
        <v>18</v>
      </c>
      <c r="AG11" s="9">
        <f t="shared" si="5"/>
        <v>52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83</v>
      </c>
      <c r="C12" s="7" t="s">
        <v>119</v>
      </c>
      <c r="D12" s="7" t="s">
        <v>10</v>
      </c>
      <c r="E12" s="6">
        <f t="shared" si="1"/>
        <v>151</v>
      </c>
      <c r="F12" s="6">
        <v>8</v>
      </c>
      <c r="G12" s="6" cm="1">
        <f t="array" ref="G12">_xlfn.XLOOKUP(F12,TB[[#All],[POS]],TB[[#All],[PUNTOS]])</f>
        <v>8</v>
      </c>
      <c r="H12" s="6">
        <v>6</v>
      </c>
      <c r="I12" s="6" cm="1">
        <f t="array" ref="I12">_xlfn.XLOOKUP(H12,TB[[#All],[POS]],TB[[#All],[PUNTOS]])</f>
        <v>10</v>
      </c>
      <c r="J12" s="6">
        <v>4</v>
      </c>
      <c r="K12" s="6" cm="1">
        <f t="array" ref="K12">_xlfn.XLOOKUP(J12,TB[[#All],[POS]],TB[[#All],[PUNTOS]])</f>
        <v>14</v>
      </c>
      <c r="L12" s="9">
        <f t="shared" si="2"/>
        <v>32</v>
      </c>
      <c r="M12" s="6">
        <v>5</v>
      </c>
      <c r="N12" s="6" cm="1">
        <f t="array" ref="N12">_xlfn.XLOOKUP(M12,TB[[#All],[POS]],TB[[#All],[PUNTOS]])</f>
        <v>12</v>
      </c>
      <c r="O12" s="6">
        <v>2</v>
      </c>
      <c r="P12" s="6" cm="1">
        <f t="array" ref="P12">_xlfn.XLOOKUP(O12,TB[[#All],[POS]],TB[[#All],[PUNTOS]])</f>
        <v>18</v>
      </c>
      <c r="Q12" s="6">
        <v>4</v>
      </c>
      <c r="R12" s="6" cm="1">
        <f t="array" ref="R12">_xlfn.XLOOKUP(Q12,TB[[#All],[POS]],TB[[#All],[PUNTOS]])</f>
        <v>14</v>
      </c>
      <c r="S12" s="9">
        <f t="shared" si="3"/>
        <v>44</v>
      </c>
      <c r="T12" s="6">
        <v>9</v>
      </c>
      <c r="U12" s="6" cm="1">
        <f t="array" ref="U12">_xlfn.XLOOKUP(T12,TB[[#All],[POS]],TB[[#All],[PUNTOS]])</f>
        <v>7</v>
      </c>
      <c r="V12" s="6">
        <v>3</v>
      </c>
      <c r="W12" s="6" cm="1">
        <f t="array" ref="W12">_xlfn.XLOOKUP(V12,TB[[#All],[POS]],TB[[#All],[PUNTOS]])</f>
        <v>16</v>
      </c>
      <c r="X12" s="6">
        <v>4</v>
      </c>
      <c r="Y12" s="6" cm="1">
        <f t="array" ref="Y12">_xlfn.XLOOKUP(X12,TB[[#All],[POS]],TB[[#All],[PUNTOS]])</f>
        <v>14</v>
      </c>
      <c r="Z12" s="9">
        <f t="shared" si="4"/>
        <v>37</v>
      </c>
      <c r="AA12" s="6">
        <v>5</v>
      </c>
      <c r="AB12" s="6" cm="1">
        <f t="array" ref="AB12">_xlfn.XLOOKUP(AA12,TB[[#All],[POS]],TB[[#All],[PUNTOS]])</f>
        <v>12</v>
      </c>
      <c r="AC12" s="6">
        <v>4</v>
      </c>
      <c r="AD12" s="6" cm="1">
        <f t="array" ref="AD12">_xlfn.XLOOKUP(AC12,TB[[#All],[POS]],TB[[#All],[PUNTOS]])</f>
        <v>14</v>
      </c>
      <c r="AE12" s="6">
        <v>5</v>
      </c>
      <c r="AF12" s="6" cm="1">
        <f t="array" ref="AF12">_xlfn.XLOOKUP(AE12,TB[[#All],[POS]],TB[[#All],[PUNTOS]])</f>
        <v>12</v>
      </c>
      <c r="AG12" s="9">
        <f t="shared" si="5"/>
        <v>38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13</v>
      </c>
      <c r="C13" s="7" t="s">
        <v>120</v>
      </c>
      <c r="D13" s="7" t="s">
        <v>8</v>
      </c>
      <c r="E13" s="6">
        <f t="shared" si="1"/>
        <v>128</v>
      </c>
      <c r="F13" s="6">
        <v>11</v>
      </c>
      <c r="G13" s="6" cm="1">
        <f t="array" ref="G13">_xlfn.XLOOKUP(F13,TB[[#All],[POS]],TB[[#All],[PUNTOS]])</f>
        <v>5</v>
      </c>
      <c r="H13" s="6">
        <v>5</v>
      </c>
      <c r="I13" s="6" cm="1">
        <f t="array" ref="I13">_xlfn.XLOOKUP(H13,TB[[#All],[POS]],TB[[#All],[PUNTOS]])</f>
        <v>12</v>
      </c>
      <c r="J13" s="6">
        <v>10</v>
      </c>
      <c r="K13" s="6" cm="1">
        <f t="array" ref="K13">_xlfn.XLOOKUP(J13,TB[[#All],[POS]],TB[[#All],[PUNTOS]])</f>
        <v>6</v>
      </c>
      <c r="L13" s="9">
        <f t="shared" si="2"/>
        <v>23</v>
      </c>
      <c r="M13" s="6">
        <v>4</v>
      </c>
      <c r="N13" s="6" cm="1">
        <f t="array" ref="N13">_xlfn.XLOOKUP(M13,TB[[#All],[POS]],TB[[#All],[PUNTOS]])</f>
        <v>14</v>
      </c>
      <c r="O13" s="6">
        <v>8</v>
      </c>
      <c r="P13" s="6" cm="1">
        <f t="array" ref="P13">_xlfn.XLOOKUP(O13,TB[[#All],[POS]],TB[[#All],[PUNTOS]])</f>
        <v>8</v>
      </c>
      <c r="Q13" s="6">
        <v>7</v>
      </c>
      <c r="R13" s="6" cm="1">
        <f t="array" ref="R13">_xlfn.XLOOKUP(Q13,TB[[#All],[POS]],TB[[#All],[PUNTOS]])</f>
        <v>9</v>
      </c>
      <c r="S13" s="9">
        <f t="shared" si="3"/>
        <v>31</v>
      </c>
      <c r="T13" s="6">
        <v>7</v>
      </c>
      <c r="U13" s="6" cm="1">
        <f t="array" ref="U13">_xlfn.XLOOKUP(T13,TB[[#All],[POS]],TB[[#All],[PUNTOS]])</f>
        <v>9</v>
      </c>
      <c r="V13" s="6">
        <v>5</v>
      </c>
      <c r="W13" s="6" cm="1">
        <f t="array" ref="W13">_xlfn.XLOOKUP(V13,TB[[#All],[POS]],TB[[#All],[PUNTOS]])</f>
        <v>12</v>
      </c>
      <c r="X13" s="6">
        <v>7</v>
      </c>
      <c r="Y13" s="6" cm="1">
        <f t="array" ref="Y13">_xlfn.XLOOKUP(X13,TB[[#All],[POS]],TB[[#All],[PUNTOS]])</f>
        <v>9</v>
      </c>
      <c r="Z13" s="9">
        <f t="shared" si="4"/>
        <v>30</v>
      </c>
      <c r="AA13" s="6">
        <v>3</v>
      </c>
      <c r="AB13" s="6" cm="1">
        <f t="array" ref="AB13">_xlfn.XLOOKUP(AA13,TB[[#All],[POS]],TB[[#All],[PUNTOS]])</f>
        <v>16</v>
      </c>
      <c r="AC13" s="6">
        <v>5</v>
      </c>
      <c r="AD13" s="6" cm="1">
        <f t="array" ref="AD13">_xlfn.XLOOKUP(AC13,TB[[#All],[POS]],TB[[#All],[PUNTOS]])</f>
        <v>12</v>
      </c>
      <c r="AE13" s="6">
        <v>3</v>
      </c>
      <c r="AF13" s="6" cm="1">
        <f t="array" ref="AF13">_xlfn.XLOOKUP(AE13,TB[[#All],[POS]],TB[[#All],[PUNTOS]])</f>
        <v>16</v>
      </c>
      <c r="AG13" s="9">
        <f t="shared" si="5"/>
        <v>44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65</v>
      </c>
      <c r="C14" s="7" t="s">
        <v>117</v>
      </c>
      <c r="D14" s="7" t="s">
        <v>22</v>
      </c>
      <c r="E14" s="6">
        <f t="shared" si="1"/>
        <v>112</v>
      </c>
      <c r="F14" s="6">
        <v>1</v>
      </c>
      <c r="G14" s="6" cm="1">
        <f t="array" ref="G14">_xlfn.XLOOKUP(F14,TB[[#All],[POS]],TB[[#All],[PUNTOS]])</f>
        <v>20</v>
      </c>
      <c r="H14" s="6">
        <v>7</v>
      </c>
      <c r="I14" s="6" cm="1">
        <f t="array" ref="I14">_xlfn.XLOOKUP(H14,TB[[#All],[POS]],TB[[#All],[PUNTOS]])</f>
        <v>9</v>
      </c>
      <c r="J14" s="6">
        <v>11</v>
      </c>
      <c r="K14" s="6" cm="1">
        <f t="array" ref="K14">_xlfn.XLOOKUP(J14,TB[[#All],[POS]],TB[[#All],[PUNTOS]])</f>
        <v>5</v>
      </c>
      <c r="L14" s="9">
        <f t="shared" si="2"/>
        <v>34</v>
      </c>
      <c r="M14" s="6">
        <v>2</v>
      </c>
      <c r="N14" s="6" cm="1">
        <f t="array" ref="N14">_xlfn.XLOOKUP(M14,TB[[#All],[POS]],TB[[#All],[PUNTOS]])</f>
        <v>18</v>
      </c>
      <c r="O14" s="6">
        <v>6</v>
      </c>
      <c r="P14" s="6" cm="1">
        <f t="array" ref="P14">_xlfn.XLOOKUP(O14,TB[[#All],[POS]],TB[[#All],[PUNTOS]])</f>
        <v>10</v>
      </c>
      <c r="Q14" s="6">
        <v>3</v>
      </c>
      <c r="R14" s="6" cm="1">
        <f t="array" ref="R14">_xlfn.XLOOKUP(Q14,TB[[#All],[POS]],TB[[#All],[PUNTOS]])</f>
        <v>16</v>
      </c>
      <c r="S14" s="9">
        <f t="shared" si="3"/>
        <v>44</v>
      </c>
      <c r="T14" s="6">
        <v>6</v>
      </c>
      <c r="U14" s="6" cm="1">
        <f t="array" ref="U14">_xlfn.XLOOKUP(T14,TB[[#All],[POS]],TB[[#All],[PUNTOS]])</f>
        <v>10</v>
      </c>
      <c r="V14" s="6">
        <v>12</v>
      </c>
      <c r="W14" s="6" cm="1">
        <f t="array" ref="W14">_xlfn.XLOOKUP(V14,TB[[#All],[POS]],TB[[#All],[PUNTOS]])</f>
        <v>4</v>
      </c>
      <c r="X14" s="8"/>
      <c r="Y14" s="8"/>
      <c r="Z14" s="9">
        <f t="shared" si="4"/>
        <v>14</v>
      </c>
      <c r="AA14" s="6">
        <v>1</v>
      </c>
      <c r="AB14" s="6" cm="1">
        <f t="array" ref="AB14">_xlfn.XLOOKUP(AA14,TB[[#All],[POS]],TB[[#All],[PUNTOS]])</f>
        <v>20</v>
      </c>
      <c r="AC14" s="8"/>
      <c r="AD14" s="8"/>
      <c r="AE14" s="8"/>
      <c r="AF14" s="8"/>
      <c r="AG14" s="9">
        <f t="shared" si="5"/>
        <v>20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64</v>
      </c>
      <c r="C15" s="7" t="s">
        <v>123</v>
      </c>
      <c r="D15" s="7" t="s">
        <v>22</v>
      </c>
      <c r="E15" s="6">
        <f t="shared" si="1"/>
        <v>92</v>
      </c>
      <c r="F15" s="6">
        <v>12</v>
      </c>
      <c r="G15" s="6" cm="1">
        <f t="array" ref="G15">_xlfn.XLOOKUP(F15,TB[[#All],[POS]],TB[[#All],[PUNTOS]])</f>
        <v>4</v>
      </c>
      <c r="H15" s="6">
        <v>10</v>
      </c>
      <c r="I15" s="6" cm="1">
        <f t="array" ref="I15">_xlfn.XLOOKUP(H15,TB[[#All],[POS]],TB[[#All],[PUNTOS]])</f>
        <v>6</v>
      </c>
      <c r="J15" s="6">
        <v>15</v>
      </c>
      <c r="K15" s="6" cm="1">
        <f t="array" ref="K15">_xlfn.XLOOKUP(J15,TB[[#All],[POS]],TB[[#All],[PUNTOS]])</f>
        <v>1</v>
      </c>
      <c r="L15" s="9">
        <f t="shared" si="2"/>
        <v>11</v>
      </c>
      <c r="M15" s="6">
        <v>6</v>
      </c>
      <c r="N15" s="6" cm="1">
        <f t="array" ref="N15">_xlfn.XLOOKUP(M15,TB[[#All],[POS]],TB[[#All],[PUNTOS]])</f>
        <v>10</v>
      </c>
      <c r="O15" s="6">
        <v>4</v>
      </c>
      <c r="P15" s="6" cm="1">
        <f t="array" ref="P15">_xlfn.XLOOKUP(O15,TB[[#All],[POS]],TB[[#All],[PUNTOS]])</f>
        <v>14</v>
      </c>
      <c r="Q15" s="6">
        <v>9</v>
      </c>
      <c r="R15" s="6" cm="1">
        <f t="array" ref="R15">_xlfn.XLOOKUP(Q15,TB[[#All],[POS]],TB[[#All],[PUNTOS]])</f>
        <v>7</v>
      </c>
      <c r="S15" s="9">
        <f t="shared" si="3"/>
        <v>31</v>
      </c>
      <c r="T15" s="6">
        <v>10</v>
      </c>
      <c r="U15" s="6" cm="1">
        <f t="array" ref="U15">_xlfn.XLOOKUP(T15,TB[[#All],[POS]],TB[[#All],[PUNTOS]])</f>
        <v>6</v>
      </c>
      <c r="V15" s="6">
        <v>8</v>
      </c>
      <c r="W15" s="6" cm="1">
        <f t="array" ref="W15">_xlfn.XLOOKUP(V15,TB[[#All],[POS]],TB[[#All],[PUNTOS]])</f>
        <v>8</v>
      </c>
      <c r="X15" s="6">
        <v>8</v>
      </c>
      <c r="Y15" s="6" cm="1">
        <f t="array" ref="Y15">_xlfn.XLOOKUP(X15,TB[[#All],[POS]],TB[[#All],[PUNTOS]])</f>
        <v>8</v>
      </c>
      <c r="Z15" s="9">
        <f t="shared" si="4"/>
        <v>22</v>
      </c>
      <c r="AA15" s="6">
        <v>6</v>
      </c>
      <c r="AB15" s="6" cm="1">
        <f t="array" ref="AB15">_xlfn.XLOOKUP(AA15,TB[[#All],[POS]],TB[[#All],[PUNTOS]])</f>
        <v>10</v>
      </c>
      <c r="AC15" s="6">
        <v>6</v>
      </c>
      <c r="AD15" s="6" cm="1">
        <f t="array" ref="AD15">_xlfn.XLOOKUP(AC15,TB[[#All],[POS]],TB[[#All],[PUNTOS]])</f>
        <v>10</v>
      </c>
      <c r="AE15" s="6">
        <v>8</v>
      </c>
      <c r="AF15" s="6" cm="1">
        <f t="array" ref="AF15">_xlfn.XLOOKUP(AE15,TB[[#All],[POS]],TB[[#All],[PUNTOS]])</f>
        <v>8</v>
      </c>
      <c r="AG15" s="9">
        <f t="shared" si="5"/>
        <v>28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11</v>
      </c>
      <c r="C16" s="7" t="s">
        <v>121</v>
      </c>
      <c r="D16" s="7" t="s">
        <v>8</v>
      </c>
      <c r="E16" s="6">
        <f t="shared" si="1"/>
        <v>91</v>
      </c>
      <c r="F16" s="6">
        <v>5</v>
      </c>
      <c r="G16" s="6" cm="1">
        <f t="array" ref="G16">_xlfn.XLOOKUP(F16,TB[[#All],[POS]],TB[[#All],[PUNTOS]])</f>
        <v>12</v>
      </c>
      <c r="H16" s="6">
        <v>14</v>
      </c>
      <c r="I16" s="6" cm="1">
        <f t="array" ref="I16">_xlfn.XLOOKUP(H16,TB[[#All],[POS]],TB[[#All],[PUNTOS]])</f>
        <v>2</v>
      </c>
      <c r="J16" s="6">
        <v>8</v>
      </c>
      <c r="K16" s="6" cm="1">
        <f t="array" ref="K16">_xlfn.XLOOKUP(J16,TB[[#All],[POS]],TB[[#All],[PUNTOS]])</f>
        <v>8</v>
      </c>
      <c r="L16" s="9">
        <f t="shared" si="2"/>
        <v>22</v>
      </c>
      <c r="M16" s="6">
        <v>11</v>
      </c>
      <c r="N16" s="6" cm="1">
        <f t="array" ref="N16">_xlfn.XLOOKUP(M16,TB[[#All],[POS]],TB[[#All],[PUNTOS]])</f>
        <v>5</v>
      </c>
      <c r="O16" s="6">
        <v>5</v>
      </c>
      <c r="P16" s="6" cm="1">
        <f t="array" ref="P16">_xlfn.XLOOKUP(O16,TB[[#All],[POS]],TB[[#All],[PUNTOS]])</f>
        <v>12</v>
      </c>
      <c r="Q16" s="6">
        <v>8</v>
      </c>
      <c r="R16" s="6" cm="1">
        <f t="array" ref="R16">_xlfn.XLOOKUP(Q16,TB[[#All],[POS]],TB[[#All],[PUNTOS]])</f>
        <v>8</v>
      </c>
      <c r="S16" s="9">
        <f t="shared" si="3"/>
        <v>25</v>
      </c>
      <c r="T16" s="6">
        <v>8</v>
      </c>
      <c r="U16" s="6" cm="1">
        <f t="array" ref="U16">_xlfn.XLOOKUP(T16,TB[[#All],[POS]],TB[[#All],[PUNTOS]])</f>
        <v>8</v>
      </c>
      <c r="V16" s="6">
        <v>7</v>
      </c>
      <c r="W16" s="6" cm="1">
        <f t="array" ref="W16">_xlfn.XLOOKUP(V16,TB[[#All],[POS]],TB[[#All],[PUNTOS]])</f>
        <v>9</v>
      </c>
      <c r="X16" s="6">
        <v>6</v>
      </c>
      <c r="Y16" s="6" cm="1">
        <f t="array" ref="Y16">_xlfn.XLOOKUP(X16,TB[[#All],[POS]],TB[[#All],[PUNTOS]])</f>
        <v>10</v>
      </c>
      <c r="Z16" s="9">
        <f t="shared" si="4"/>
        <v>27</v>
      </c>
      <c r="AA16" s="8"/>
      <c r="AB16" s="8"/>
      <c r="AC16" s="6">
        <v>8</v>
      </c>
      <c r="AD16" s="6" cm="1">
        <f t="array" ref="AD16">_xlfn.XLOOKUP(AC16,TB[[#All],[POS]],TB[[#All],[PUNTOS]])</f>
        <v>8</v>
      </c>
      <c r="AE16" s="6">
        <v>7</v>
      </c>
      <c r="AF16" s="6" cm="1">
        <f t="array" ref="AF16">_xlfn.XLOOKUP(AE16,TB[[#All],[POS]],TB[[#All],[PUNTOS]])</f>
        <v>9</v>
      </c>
      <c r="AG16" s="9">
        <f t="shared" si="5"/>
        <v>17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132</v>
      </c>
      <c r="C17" s="7" t="s">
        <v>124</v>
      </c>
      <c r="D17" s="7" t="s">
        <v>125</v>
      </c>
      <c r="E17" s="6">
        <f t="shared" si="1"/>
        <v>82</v>
      </c>
      <c r="F17" s="6">
        <v>15</v>
      </c>
      <c r="G17" s="6" cm="1">
        <f t="array" ref="G17">_xlfn.XLOOKUP(F17,TB[[#All],[POS]],TB[[#All],[PUNTOS]])</f>
        <v>1</v>
      </c>
      <c r="H17" s="6">
        <v>12</v>
      </c>
      <c r="I17" s="6" cm="1">
        <f t="array" ref="I17">_xlfn.XLOOKUP(H17,TB[[#All],[POS]],TB[[#All],[PUNTOS]])</f>
        <v>4</v>
      </c>
      <c r="J17" s="6">
        <v>2</v>
      </c>
      <c r="K17" s="6" cm="1">
        <f t="array" ref="K17">_xlfn.XLOOKUP(J17,TB[[#All],[POS]],TB[[#All],[PUNTOS]])</f>
        <v>18</v>
      </c>
      <c r="L17" s="9">
        <f t="shared" si="2"/>
        <v>23</v>
      </c>
      <c r="M17" s="6">
        <v>12</v>
      </c>
      <c r="N17" s="6" cm="1">
        <f t="array" ref="N17">_xlfn.XLOOKUP(M17,TB[[#All],[POS]],TB[[#All],[PUNTOS]])</f>
        <v>4</v>
      </c>
      <c r="O17" s="6">
        <v>9</v>
      </c>
      <c r="P17" s="6" cm="1">
        <f t="array" ref="P17">_xlfn.XLOOKUP(O17,TB[[#All],[POS]],TB[[#All],[PUNTOS]])</f>
        <v>7</v>
      </c>
      <c r="Q17" s="6">
        <v>6</v>
      </c>
      <c r="R17" s="6" cm="1">
        <f t="array" ref="R17">_xlfn.XLOOKUP(Q17,TB[[#All],[POS]],TB[[#All],[PUNTOS]])</f>
        <v>10</v>
      </c>
      <c r="S17" s="9">
        <f t="shared" si="3"/>
        <v>21</v>
      </c>
      <c r="T17" s="8"/>
      <c r="U17" s="8"/>
      <c r="V17" s="8"/>
      <c r="W17" s="8"/>
      <c r="X17" s="8"/>
      <c r="Y17" s="8"/>
      <c r="Z17" s="9">
        <f t="shared" si="4"/>
        <v>0</v>
      </c>
      <c r="AA17" s="6">
        <v>8</v>
      </c>
      <c r="AB17" s="6" cm="1">
        <f t="array" ref="AB17">_xlfn.XLOOKUP(AA17,TB[[#All],[POS]],TB[[#All],[PUNTOS]])</f>
        <v>8</v>
      </c>
      <c r="AC17" s="6">
        <v>3</v>
      </c>
      <c r="AD17" s="6" cm="1">
        <f t="array" ref="AD17">_xlfn.XLOOKUP(AC17,TB[[#All],[POS]],TB[[#All],[PUNTOS]])</f>
        <v>16</v>
      </c>
      <c r="AE17" s="6">
        <v>4</v>
      </c>
      <c r="AF17" s="6" cm="1">
        <f t="array" ref="AF17">_xlfn.XLOOKUP(AE17,TB[[#All],[POS]],TB[[#All],[PUNTOS]])</f>
        <v>14</v>
      </c>
      <c r="AG17" s="9">
        <f t="shared" si="5"/>
        <v>38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234</v>
      </c>
      <c r="C18" s="7" t="s">
        <v>127</v>
      </c>
      <c r="D18" s="7" t="s">
        <v>128</v>
      </c>
      <c r="E18" s="6">
        <f t="shared" si="1"/>
        <v>47</v>
      </c>
      <c r="F18" s="8"/>
      <c r="G18" s="8"/>
      <c r="H18" s="8"/>
      <c r="I18" s="8"/>
      <c r="J18" s="8"/>
      <c r="K18" s="8"/>
      <c r="L18" s="9">
        <f t="shared" si="2"/>
        <v>0</v>
      </c>
      <c r="M18" s="6">
        <v>10</v>
      </c>
      <c r="N18" s="6" cm="1">
        <f t="array" ref="N18">_xlfn.XLOOKUP(M18,TB[[#All],[POS]],TB[[#All],[PUNTOS]])</f>
        <v>6</v>
      </c>
      <c r="O18" s="6">
        <v>11</v>
      </c>
      <c r="P18" s="6" cm="1">
        <f t="array" ref="P18">_xlfn.XLOOKUP(O18,TB[[#All],[POS]],TB[[#All],[PUNTOS]])</f>
        <v>5</v>
      </c>
      <c r="Q18" s="6">
        <v>12</v>
      </c>
      <c r="R18" s="6" cm="1">
        <f t="array" ref="R18">_xlfn.XLOOKUP(Q18,TB[[#All],[POS]],TB[[#All],[PUNTOS]])</f>
        <v>4</v>
      </c>
      <c r="S18" s="9">
        <f t="shared" si="3"/>
        <v>15</v>
      </c>
      <c r="T18" s="6">
        <v>11</v>
      </c>
      <c r="U18" s="6" cm="1">
        <f t="array" ref="U18">_xlfn.XLOOKUP(T18,TB[[#All],[POS]],TB[[#All],[PUNTOS]])</f>
        <v>5</v>
      </c>
      <c r="V18" s="6">
        <v>9</v>
      </c>
      <c r="W18" s="6" cm="1">
        <f t="array" ref="W18">_xlfn.XLOOKUP(V18,TB[[#All],[POS]],TB[[#All],[PUNTOS]])</f>
        <v>7</v>
      </c>
      <c r="X18" s="6">
        <v>10</v>
      </c>
      <c r="Y18" s="6" cm="1">
        <f t="array" ref="Y18">_xlfn.XLOOKUP(X18,TB[[#All],[POS]],TB[[#All],[PUNTOS]])</f>
        <v>6</v>
      </c>
      <c r="Z18" s="9">
        <f t="shared" si="4"/>
        <v>18</v>
      </c>
      <c r="AA18" s="6">
        <v>9</v>
      </c>
      <c r="AB18" s="6" cm="1">
        <f t="array" ref="AB18">_xlfn.XLOOKUP(AA18,TB[[#All],[POS]],TB[[#All],[PUNTOS]])</f>
        <v>7</v>
      </c>
      <c r="AC18" s="6">
        <v>9</v>
      </c>
      <c r="AD18" s="6" cm="1">
        <f t="array" ref="AD18">_xlfn.XLOOKUP(AC18,TB[[#All],[POS]],TB[[#All],[PUNTOS]])</f>
        <v>7</v>
      </c>
      <c r="AE18" s="8"/>
      <c r="AF18" s="8"/>
      <c r="AG18" s="9">
        <f t="shared" si="5"/>
        <v>14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  <row r="19" spans="1:47" ht="16.5" x14ac:dyDescent="0.3">
      <c r="A19" s="6">
        <f t="shared" si="0"/>
        <v>10</v>
      </c>
      <c r="B19" s="6">
        <v>229</v>
      </c>
      <c r="C19" s="7" t="s">
        <v>129</v>
      </c>
      <c r="D19" s="7" t="s">
        <v>128</v>
      </c>
      <c r="E19" s="6">
        <f t="shared" si="1"/>
        <v>41</v>
      </c>
      <c r="F19" s="8"/>
      <c r="G19" s="8"/>
      <c r="H19" s="8"/>
      <c r="I19" s="8"/>
      <c r="J19" s="8"/>
      <c r="K19" s="8"/>
      <c r="L19" s="9">
        <f t="shared" si="2"/>
        <v>0</v>
      </c>
      <c r="M19" s="6">
        <v>13</v>
      </c>
      <c r="N19" s="6" cm="1">
        <f t="array" ref="N19">_xlfn.XLOOKUP(M19,TB[[#All],[POS]],TB[[#All],[PUNTOS]])</f>
        <v>3</v>
      </c>
      <c r="O19" s="6">
        <v>12</v>
      </c>
      <c r="P19" s="6" cm="1">
        <f t="array" ref="P19">_xlfn.XLOOKUP(O19,TB[[#All],[POS]],TB[[#All],[PUNTOS]])</f>
        <v>4</v>
      </c>
      <c r="Q19" s="6">
        <v>13</v>
      </c>
      <c r="R19" s="6" cm="1">
        <f t="array" ref="R19">_xlfn.XLOOKUP(Q19,TB[[#All],[POS]],TB[[#All],[PUNTOS]])</f>
        <v>3</v>
      </c>
      <c r="S19" s="9">
        <f t="shared" si="3"/>
        <v>10</v>
      </c>
      <c r="T19" s="6">
        <v>13</v>
      </c>
      <c r="U19" s="6" cm="1">
        <f t="array" ref="U19">_xlfn.XLOOKUP(T19,TB[[#All],[POS]],TB[[#All],[PUNTOS]])</f>
        <v>3</v>
      </c>
      <c r="V19" s="6">
        <v>11</v>
      </c>
      <c r="W19" s="6" cm="1">
        <f t="array" ref="W19">_xlfn.XLOOKUP(V19,TB[[#All],[POS]],TB[[#All],[PUNTOS]])</f>
        <v>5</v>
      </c>
      <c r="X19" s="6">
        <v>11</v>
      </c>
      <c r="Y19" s="6" cm="1">
        <f t="array" ref="Y19">_xlfn.XLOOKUP(X19,TB[[#All],[POS]],TB[[#All],[PUNTOS]])</f>
        <v>5</v>
      </c>
      <c r="Z19" s="9">
        <f t="shared" si="4"/>
        <v>13</v>
      </c>
      <c r="AA19" s="6">
        <v>10</v>
      </c>
      <c r="AB19" s="6" cm="1">
        <f t="array" ref="AB19">_xlfn.XLOOKUP(AA19,TB[[#All],[POS]],TB[[#All],[PUNTOS]])</f>
        <v>6</v>
      </c>
      <c r="AC19" s="6">
        <v>11</v>
      </c>
      <c r="AD19" s="6" cm="1">
        <f t="array" ref="AD19">_xlfn.XLOOKUP(AC19,TB[[#All],[POS]],TB[[#All],[PUNTOS]])</f>
        <v>5</v>
      </c>
      <c r="AE19" s="6">
        <v>9</v>
      </c>
      <c r="AF19" s="6" cm="1">
        <f t="array" ref="AF19">_xlfn.XLOOKUP(AE19,TB[[#All],[POS]],TB[[#All],[PUNTOS]])</f>
        <v>7</v>
      </c>
      <c r="AG19" s="9">
        <f t="shared" si="5"/>
        <v>18</v>
      </c>
      <c r="AH19" s="5"/>
      <c r="AI19" s="5"/>
      <c r="AJ19" s="5"/>
      <c r="AK19" s="5"/>
      <c r="AL19" s="5"/>
      <c r="AM19" s="5"/>
      <c r="AN19" s="9">
        <f t="shared" si="6"/>
        <v>0</v>
      </c>
      <c r="AO19" s="5"/>
      <c r="AP19" s="5"/>
      <c r="AQ19" s="5"/>
      <c r="AR19" s="5"/>
      <c r="AS19" s="5"/>
      <c r="AT19" s="5"/>
      <c r="AU19" s="9">
        <f t="shared" si="7"/>
        <v>0</v>
      </c>
    </row>
    <row r="20" spans="1:47" ht="16.5" x14ac:dyDescent="0.3">
      <c r="A20" s="6">
        <f t="shared" si="0"/>
        <v>11</v>
      </c>
      <c r="B20" s="6">
        <v>154</v>
      </c>
      <c r="C20" s="7" t="s">
        <v>130</v>
      </c>
      <c r="D20" s="7" t="s">
        <v>128</v>
      </c>
      <c r="E20" s="6">
        <f t="shared" si="1"/>
        <v>29</v>
      </c>
      <c r="F20" s="8"/>
      <c r="G20" s="8"/>
      <c r="H20" s="8"/>
      <c r="I20" s="8"/>
      <c r="J20" s="8"/>
      <c r="K20" s="8"/>
      <c r="L20" s="9">
        <f t="shared" si="2"/>
        <v>0</v>
      </c>
      <c r="M20" s="6">
        <v>9</v>
      </c>
      <c r="N20" s="6" cm="1">
        <f t="array" ref="N20">_xlfn.XLOOKUP(M20,TB[[#All],[POS]],TB[[#All],[PUNTOS]])</f>
        <v>7</v>
      </c>
      <c r="O20" s="8"/>
      <c r="P20" s="8"/>
      <c r="Q20" s="6">
        <v>11</v>
      </c>
      <c r="R20" s="6" cm="1">
        <f t="array" ref="R20">_xlfn.XLOOKUP(Q20,TB[[#All],[POS]],TB[[#All],[PUNTOS]])</f>
        <v>5</v>
      </c>
      <c r="S20" s="9">
        <f t="shared" si="3"/>
        <v>12</v>
      </c>
      <c r="T20" s="6">
        <v>12</v>
      </c>
      <c r="U20" s="6" cm="1">
        <f t="array" ref="U20">_xlfn.XLOOKUP(T20,TB[[#All],[POS]],TB[[#All],[PUNTOS]])</f>
        <v>4</v>
      </c>
      <c r="V20" s="6">
        <v>10</v>
      </c>
      <c r="W20" s="6" cm="1">
        <f t="array" ref="W20">_xlfn.XLOOKUP(V20,TB[[#All],[POS]],TB[[#All],[PUNTOS]])</f>
        <v>6</v>
      </c>
      <c r="X20" s="6">
        <v>9</v>
      </c>
      <c r="Y20" s="6" cm="1">
        <f t="array" ref="Y20">_xlfn.XLOOKUP(X20,TB[[#All],[POS]],TB[[#All],[PUNTOS]])</f>
        <v>7</v>
      </c>
      <c r="Z20" s="9">
        <f t="shared" si="4"/>
        <v>17</v>
      </c>
      <c r="AA20" s="8"/>
      <c r="AB20" s="8"/>
      <c r="AC20" s="8"/>
      <c r="AD20" s="8"/>
      <c r="AE20" s="8"/>
      <c r="AF20" s="8"/>
      <c r="AG20" s="9">
        <f t="shared" si="5"/>
        <v>0</v>
      </c>
      <c r="AH20" s="5"/>
      <c r="AI20" s="5"/>
      <c r="AJ20" s="5"/>
      <c r="AK20" s="5"/>
      <c r="AL20" s="5"/>
      <c r="AM20" s="5"/>
      <c r="AN20" s="9">
        <f t="shared" si="6"/>
        <v>0</v>
      </c>
      <c r="AO20" s="5"/>
      <c r="AP20" s="5"/>
      <c r="AQ20" s="5"/>
      <c r="AR20" s="5"/>
      <c r="AS20" s="5"/>
      <c r="AT20" s="5"/>
      <c r="AU20" s="9">
        <f t="shared" si="7"/>
        <v>0</v>
      </c>
    </row>
    <row r="21" spans="1:47" ht="16.5" x14ac:dyDescent="0.3">
      <c r="A21" s="6">
        <f t="shared" si="0"/>
        <v>12</v>
      </c>
      <c r="B21" s="6">
        <v>199</v>
      </c>
      <c r="C21" s="7" t="s">
        <v>126</v>
      </c>
      <c r="D21" s="7" t="s">
        <v>9</v>
      </c>
      <c r="E21" s="6">
        <f t="shared" si="1"/>
        <v>28</v>
      </c>
      <c r="F21" s="6">
        <v>9</v>
      </c>
      <c r="G21" s="6" cm="1">
        <f t="array" ref="G21">_xlfn.XLOOKUP(F21,TB[[#All],[POS]],TB[[#All],[PUNTOS]])</f>
        <v>7</v>
      </c>
      <c r="H21" s="6">
        <v>18</v>
      </c>
      <c r="I21" s="6" cm="1">
        <f t="array" ref="I21">_xlfn.XLOOKUP(H21,TB[[#All],[POS]],TB[[#All],[PUNTOS]])</f>
        <v>0</v>
      </c>
      <c r="J21" s="6">
        <v>18</v>
      </c>
      <c r="K21" s="6" cm="1">
        <f t="array" ref="K21">_xlfn.XLOOKUP(J21,TB[[#All],[POS]],TB[[#All],[PUNTOS]])</f>
        <v>0</v>
      </c>
      <c r="L21" s="9">
        <f t="shared" si="2"/>
        <v>7</v>
      </c>
      <c r="M21" s="6">
        <v>7</v>
      </c>
      <c r="N21" s="6" cm="1">
        <f t="array" ref="N21">_xlfn.XLOOKUP(M21,TB[[#All],[POS]],TB[[#All],[PUNTOS]])</f>
        <v>9</v>
      </c>
      <c r="O21" s="6">
        <v>10</v>
      </c>
      <c r="P21" s="6" cm="1">
        <f t="array" ref="P21">_xlfn.XLOOKUP(O21,TB[[#All],[POS]],TB[[#All],[PUNTOS]])</f>
        <v>6</v>
      </c>
      <c r="Q21" s="6">
        <v>10</v>
      </c>
      <c r="R21" s="6" cm="1">
        <f t="array" ref="R21">_xlfn.XLOOKUP(Q21,TB[[#All],[POS]],TB[[#All],[PUNTOS]])</f>
        <v>6</v>
      </c>
      <c r="S21" s="9">
        <f t="shared" si="3"/>
        <v>21</v>
      </c>
      <c r="T21" s="8"/>
      <c r="U21" s="8"/>
      <c r="V21" s="8"/>
      <c r="W21" s="8"/>
      <c r="X21" s="8"/>
      <c r="Y21" s="8"/>
      <c r="Z21" s="9">
        <f t="shared" si="4"/>
        <v>0</v>
      </c>
      <c r="AA21" s="8"/>
      <c r="AB21" s="8"/>
      <c r="AC21" s="8"/>
      <c r="AD21" s="8"/>
      <c r="AE21" s="8"/>
      <c r="AF21" s="8"/>
      <c r="AG21" s="9">
        <f t="shared" si="5"/>
        <v>0</v>
      </c>
      <c r="AH21" s="5"/>
      <c r="AI21" s="5"/>
      <c r="AJ21" s="5"/>
      <c r="AK21" s="5"/>
      <c r="AL21" s="5"/>
      <c r="AM21" s="5"/>
      <c r="AN21" s="9">
        <f t="shared" si="6"/>
        <v>0</v>
      </c>
      <c r="AO21" s="5"/>
      <c r="AP21" s="5"/>
      <c r="AQ21" s="5"/>
      <c r="AR21" s="5"/>
      <c r="AS21" s="5"/>
      <c r="AT21" s="5"/>
      <c r="AU21" s="9">
        <f t="shared" si="7"/>
        <v>0</v>
      </c>
    </row>
    <row r="22" spans="1:47" ht="16.5" x14ac:dyDescent="0.3">
      <c r="A22" s="6">
        <f t="shared" si="0"/>
        <v>13</v>
      </c>
      <c r="B22" s="6">
        <v>15</v>
      </c>
      <c r="C22" s="7" t="s">
        <v>131</v>
      </c>
      <c r="D22" s="7" t="s">
        <v>8</v>
      </c>
      <c r="E22" s="6">
        <f t="shared" si="1"/>
        <v>26</v>
      </c>
      <c r="F22" s="6">
        <v>4</v>
      </c>
      <c r="G22" s="6" cm="1">
        <f t="array" ref="G22">_xlfn.XLOOKUP(F22,TB[[#All],[POS]],TB[[#All],[PUNTOS]])</f>
        <v>14</v>
      </c>
      <c r="H22" s="6">
        <v>8</v>
      </c>
      <c r="I22" s="6" cm="1">
        <f t="array" ref="I22">_xlfn.XLOOKUP(H22,TB[[#All],[POS]],TB[[#All],[PUNTOS]])</f>
        <v>8</v>
      </c>
      <c r="J22" s="6">
        <v>12</v>
      </c>
      <c r="K22" s="6" cm="1">
        <f t="array" ref="K22">_xlfn.XLOOKUP(J22,TB[[#All],[POS]],TB[[#All],[PUNTOS]])</f>
        <v>4</v>
      </c>
      <c r="L22" s="9">
        <f t="shared" si="2"/>
        <v>26</v>
      </c>
      <c r="M22" s="8"/>
      <c r="N22" s="8"/>
      <c r="O22" s="8"/>
      <c r="P22" s="8"/>
      <c r="Q22" s="8"/>
      <c r="R22" s="8"/>
      <c r="S22" s="9">
        <f t="shared" si="3"/>
        <v>0</v>
      </c>
      <c r="T22" s="8"/>
      <c r="U22" s="8"/>
      <c r="V22" s="8"/>
      <c r="W22" s="8"/>
      <c r="X22" s="8"/>
      <c r="Y22" s="8"/>
      <c r="Z22" s="9">
        <f t="shared" si="4"/>
        <v>0</v>
      </c>
      <c r="AA22" s="8"/>
      <c r="AB22" s="8"/>
      <c r="AC22" s="8"/>
      <c r="AD22" s="8"/>
      <c r="AE22" s="8"/>
      <c r="AF22" s="8"/>
      <c r="AG22" s="9">
        <f t="shared" si="5"/>
        <v>0</v>
      </c>
      <c r="AH22" s="5"/>
      <c r="AI22" s="5"/>
      <c r="AJ22" s="5"/>
      <c r="AK22" s="5"/>
      <c r="AL22" s="5"/>
      <c r="AM22" s="5"/>
      <c r="AN22" s="9">
        <f t="shared" si="6"/>
        <v>0</v>
      </c>
      <c r="AO22" s="5"/>
      <c r="AP22" s="5"/>
      <c r="AQ22" s="5"/>
      <c r="AR22" s="5"/>
      <c r="AS22" s="5"/>
      <c r="AT22" s="5"/>
      <c r="AU22" s="9">
        <f t="shared" si="7"/>
        <v>0</v>
      </c>
    </row>
    <row r="23" spans="1:47" ht="16.5" x14ac:dyDescent="0.3">
      <c r="A23" s="6">
        <f t="shared" si="0"/>
        <v>14</v>
      </c>
      <c r="B23" s="6">
        <v>164</v>
      </c>
      <c r="C23" s="7" t="s">
        <v>133</v>
      </c>
      <c r="D23" s="7" t="s">
        <v>32</v>
      </c>
      <c r="E23" s="6">
        <f t="shared" si="1"/>
        <v>8</v>
      </c>
      <c r="F23" s="6">
        <v>14</v>
      </c>
      <c r="G23" s="6" cm="1">
        <f t="array" ref="G23">_xlfn.XLOOKUP(F23,TB[[#All],[POS]],TB[[#All],[PUNTOS]])</f>
        <v>2</v>
      </c>
      <c r="H23" s="6">
        <v>13</v>
      </c>
      <c r="I23" s="6" cm="1">
        <f t="array" ref="I23">_xlfn.XLOOKUP(H23,TB[[#All],[POS]],TB[[#All],[PUNTOS]])</f>
        <v>3</v>
      </c>
      <c r="J23" s="6">
        <v>13</v>
      </c>
      <c r="K23" s="6" cm="1">
        <f t="array" ref="K23">_xlfn.XLOOKUP(J23,TB[[#All],[POS]],TB[[#All],[PUNTOS]])</f>
        <v>3</v>
      </c>
      <c r="L23" s="9">
        <f t="shared" si="2"/>
        <v>8</v>
      </c>
      <c r="M23" s="8"/>
      <c r="N23" s="8"/>
      <c r="O23" s="8"/>
      <c r="P23" s="8"/>
      <c r="Q23" s="8"/>
      <c r="R23" s="8"/>
      <c r="S23" s="9">
        <f t="shared" si="3"/>
        <v>0</v>
      </c>
      <c r="T23" s="8"/>
      <c r="U23" s="8"/>
      <c r="V23" s="8"/>
      <c r="W23" s="8"/>
      <c r="X23" s="8"/>
      <c r="Y23" s="8"/>
      <c r="Z23" s="9">
        <f t="shared" si="4"/>
        <v>0</v>
      </c>
      <c r="AA23" s="8"/>
      <c r="AB23" s="8"/>
      <c r="AC23" s="8"/>
      <c r="AD23" s="8"/>
      <c r="AE23" s="8"/>
      <c r="AF23" s="8"/>
      <c r="AG23" s="9">
        <f t="shared" si="5"/>
        <v>0</v>
      </c>
      <c r="AH23" s="5"/>
      <c r="AI23" s="5"/>
      <c r="AJ23" s="5"/>
      <c r="AK23" s="5"/>
      <c r="AL23" s="5"/>
      <c r="AM23" s="5"/>
      <c r="AN23" s="9">
        <f t="shared" si="6"/>
        <v>0</v>
      </c>
      <c r="AO23" s="5"/>
      <c r="AP23" s="5"/>
      <c r="AQ23" s="5"/>
      <c r="AR23" s="5"/>
      <c r="AS23" s="5"/>
      <c r="AT23" s="5"/>
      <c r="AU23" s="9">
        <f t="shared" si="7"/>
        <v>0</v>
      </c>
    </row>
    <row r="24" spans="1:47" ht="16.5" x14ac:dyDescent="0.3">
      <c r="A24" s="6">
        <f t="shared" si="0"/>
        <v>15</v>
      </c>
      <c r="B24" s="6">
        <v>66</v>
      </c>
      <c r="C24" s="7" t="s">
        <v>132</v>
      </c>
      <c r="D24" s="7" t="s">
        <v>22</v>
      </c>
      <c r="E24" s="6">
        <f t="shared" si="1"/>
        <v>1</v>
      </c>
      <c r="F24" s="6">
        <v>17</v>
      </c>
      <c r="G24" s="6" cm="1">
        <f t="array" ref="G24">_xlfn.XLOOKUP(F24,TB[[#All],[POS]],TB[[#All],[PUNTOS]])</f>
        <v>0</v>
      </c>
      <c r="H24" s="6">
        <v>15</v>
      </c>
      <c r="I24" s="6" cm="1">
        <f t="array" ref="I24">_xlfn.XLOOKUP(H24,TB[[#All],[POS]],TB[[#All],[PUNTOS]])</f>
        <v>1</v>
      </c>
      <c r="J24" s="6">
        <v>16</v>
      </c>
      <c r="K24" s="6" cm="1">
        <f t="array" ref="K24">_xlfn.XLOOKUP(J24,TB[[#All],[POS]],TB[[#All],[PUNTOS]])</f>
        <v>0</v>
      </c>
      <c r="L24" s="9">
        <f t="shared" si="2"/>
        <v>1</v>
      </c>
      <c r="M24" s="8"/>
      <c r="N24" s="8"/>
      <c r="O24" s="8"/>
      <c r="P24" s="8"/>
      <c r="Q24" s="8"/>
      <c r="R24" s="8"/>
      <c r="S24" s="9">
        <f t="shared" si="3"/>
        <v>0</v>
      </c>
      <c r="T24" s="8"/>
      <c r="U24" s="8"/>
      <c r="V24" s="8"/>
      <c r="W24" s="8"/>
      <c r="X24" s="8"/>
      <c r="Y24" s="8"/>
      <c r="Z24" s="9">
        <f t="shared" si="4"/>
        <v>0</v>
      </c>
      <c r="AA24" s="8"/>
      <c r="AB24" s="8"/>
      <c r="AC24" s="8"/>
      <c r="AD24" s="8"/>
      <c r="AE24" s="8"/>
      <c r="AF24" s="8"/>
      <c r="AG24" s="9">
        <f t="shared" si="5"/>
        <v>0</v>
      </c>
      <c r="AH24" s="5"/>
      <c r="AI24" s="5"/>
      <c r="AJ24" s="5"/>
      <c r="AK24" s="5"/>
      <c r="AL24" s="5"/>
      <c r="AM24" s="5"/>
      <c r="AN24" s="9">
        <f t="shared" si="6"/>
        <v>0</v>
      </c>
      <c r="AO24" s="5"/>
      <c r="AP24" s="5"/>
      <c r="AQ24" s="5"/>
      <c r="AR24" s="5"/>
      <c r="AS24" s="5"/>
      <c r="AT24" s="5"/>
      <c r="AU24" s="9">
        <f t="shared" si="7"/>
        <v>0</v>
      </c>
    </row>
    <row r="25" spans="1:47" ht="16.5" x14ac:dyDescent="0.3">
      <c r="A25" s="6">
        <f t="shared" si="0"/>
        <v>16</v>
      </c>
      <c r="B25" s="6">
        <v>82</v>
      </c>
      <c r="C25" s="7" t="s">
        <v>134</v>
      </c>
      <c r="D25" s="7" t="s">
        <v>10</v>
      </c>
      <c r="E25" s="6">
        <f t="shared" si="1"/>
        <v>0</v>
      </c>
      <c r="F25" s="6">
        <v>16</v>
      </c>
      <c r="G25" s="6" cm="1">
        <f t="array" ref="G25">_xlfn.XLOOKUP(F25,TB[[#All],[POS]],TB[[#All],[PUNTOS]])</f>
        <v>0</v>
      </c>
      <c r="H25" s="6">
        <v>17</v>
      </c>
      <c r="I25" s="6" cm="1">
        <f t="array" ref="I25">_xlfn.XLOOKUP(H25,TB[[#All],[POS]],TB[[#All],[PUNTOS]])</f>
        <v>0</v>
      </c>
      <c r="J25" s="6">
        <v>17</v>
      </c>
      <c r="K25" s="6" cm="1">
        <f t="array" ref="K25">_xlfn.XLOOKUP(J25,TB[[#All],[POS]],TB[[#All],[PUNTOS]])</f>
        <v>0</v>
      </c>
      <c r="L25" s="9">
        <f t="shared" si="2"/>
        <v>0</v>
      </c>
      <c r="M25" s="8"/>
      <c r="N25" s="8"/>
      <c r="O25" s="8"/>
      <c r="P25" s="8"/>
      <c r="Q25" s="8"/>
      <c r="R25" s="8"/>
      <c r="S25" s="9">
        <f t="shared" si="3"/>
        <v>0</v>
      </c>
      <c r="T25" s="8"/>
      <c r="U25" s="8"/>
      <c r="V25" s="8"/>
      <c r="W25" s="8"/>
      <c r="X25" s="8"/>
      <c r="Y25" s="8"/>
      <c r="Z25" s="9">
        <f t="shared" si="4"/>
        <v>0</v>
      </c>
      <c r="AA25" s="8"/>
      <c r="AB25" s="8"/>
      <c r="AC25" s="8"/>
      <c r="AD25" s="8"/>
      <c r="AE25" s="8"/>
      <c r="AF25" s="8"/>
      <c r="AG25" s="9">
        <f t="shared" si="5"/>
        <v>0</v>
      </c>
      <c r="AH25" s="5"/>
      <c r="AI25" s="5"/>
      <c r="AJ25" s="5"/>
      <c r="AK25" s="5"/>
      <c r="AL25" s="5"/>
      <c r="AM25" s="5"/>
      <c r="AN25" s="9">
        <f t="shared" si="6"/>
        <v>0</v>
      </c>
      <c r="AO25" s="5"/>
      <c r="AP25" s="5"/>
      <c r="AQ25" s="5"/>
      <c r="AR25" s="5"/>
      <c r="AS25" s="5"/>
      <c r="AT25" s="5"/>
      <c r="AU25" s="9">
        <f t="shared" si="7"/>
        <v>0</v>
      </c>
    </row>
    <row r="26" spans="1:47" ht="16.5" x14ac:dyDescent="0.3">
      <c r="A26" s="6">
        <f t="shared" si="0"/>
        <v>17</v>
      </c>
      <c r="B26" s="6">
        <v>233</v>
      </c>
      <c r="C26" s="7" t="s">
        <v>135</v>
      </c>
      <c r="D26" s="7" t="s">
        <v>128</v>
      </c>
      <c r="E26" s="6">
        <f t="shared" si="1"/>
        <v>0</v>
      </c>
      <c r="F26" s="8"/>
      <c r="G26" s="8"/>
      <c r="H26" s="8"/>
      <c r="I26" s="8"/>
      <c r="J26" s="8"/>
      <c r="K26" s="8"/>
      <c r="L26" s="9">
        <f t="shared" si="2"/>
        <v>0</v>
      </c>
      <c r="M26" s="8"/>
      <c r="N26" s="8"/>
      <c r="O26" s="8"/>
      <c r="P26" s="8"/>
      <c r="Q26" s="8"/>
      <c r="R26" s="8"/>
      <c r="S26" s="9">
        <f t="shared" si="3"/>
        <v>0</v>
      </c>
      <c r="T26" s="8"/>
      <c r="U26" s="8"/>
      <c r="V26" s="8"/>
      <c r="W26" s="8"/>
      <c r="X26" s="8"/>
      <c r="Y26" s="8"/>
      <c r="Z26" s="9">
        <f t="shared" si="4"/>
        <v>0</v>
      </c>
      <c r="AA26" s="8"/>
      <c r="AB26" s="8"/>
      <c r="AC26" s="8"/>
      <c r="AD26" s="8"/>
      <c r="AE26" s="8"/>
      <c r="AF26" s="8"/>
      <c r="AG26" s="9">
        <f t="shared" si="5"/>
        <v>0</v>
      </c>
      <c r="AH26" s="5"/>
      <c r="AI26" s="5"/>
      <c r="AJ26" s="5"/>
      <c r="AK26" s="5"/>
      <c r="AL26" s="5"/>
      <c r="AM26" s="5"/>
      <c r="AN26" s="9">
        <f t="shared" si="6"/>
        <v>0</v>
      </c>
      <c r="AO26" s="5"/>
      <c r="AP26" s="5"/>
      <c r="AQ26" s="5"/>
      <c r="AR26" s="5"/>
      <c r="AS26" s="5"/>
      <c r="AT26" s="5"/>
      <c r="AU26" s="9">
        <f t="shared" si="7"/>
        <v>0</v>
      </c>
    </row>
  </sheetData>
  <sheetProtection algorithmName="SHA-512" hashValue="CMOn7zNjGLzmvVvUzUxbzupvN29Aj/JUrS7yj2KM4m3gDnYOOJjxnHNu6VOvxXf+rZ0MTwcGz9RAYzmJkBTgZw==" saltValue="i4xY/38z2n/THK5e9JkMRw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26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88D9-3A19-46CB-9BF7-E0BD26FFB4CA}">
  <dimension ref="A1:A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>ROW()-9</f>
        <v>1</v>
      </c>
      <c r="B10" s="6">
        <v>162</v>
      </c>
      <c r="C10" s="7" t="s">
        <v>296</v>
      </c>
      <c r="D10" s="7" t="s">
        <v>32</v>
      </c>
      <c r="E10" s="6">
        <f>IFERROR(SUM(L10,S10,Z10,AG10,AN10,AU10),0)</f>
        <v>216</v>
      </c>
      <c r="F10" s="6">
        <v>2</v>
      </c>
      <c r="G10" s="6" cm="1">
        <f t="array" ref="G10">_xlfn.XLOOKUP(F10,TB[[#All],[POS]],TB[[#All],[PUNTOS]])</f>
        <v>18</v>
      </c>
      <c r="H10" s="6">
        <v>1</v>
      </c>
      <c r="I10" s="6" cm="1">
        <f t="array" ref="I10">_xlfn.XLOOKUP(H10,TB[[#All],[POS]],TB[[#All],[PUNTOS]])</f>
        <v>20</v>
      </c>
      <c r="J10" s="6">
        <v>2</v>
      </c>
      <c r="K10" s="6" cm="1">
        <f t="array" ref="K10">_xlfn.XLOOKUP(J10,TB[[#All],[POS]],TB[[#All],[PUNTOS]])</f>
        <v>18</v>
      </c>
      <c r="L10" s="9">
        <f>G10+I10+K10</f>
        <v>56</v>
      </c>
      <c r="M10" s="6">
        <v>2</v>
      </c>
      <c r="N10" s="6" cm="1">
        <f t="array" ref="N10">_xlfn.XLOOKUP(M10,TB[[#All],[POS]],TB[[#All],[PUNTOS]])</f>
        <v>18</v>
      </c>
      <c r="O10" s="6">
        <v>1</v>
      </c>
      <c r="P10" s="6" cm="1">
        <f t="array" ref="P10">_xlfn.XLOOKUP(O10,TB[[#All],[POS]],TB[[#All],[PUNTOS]])</f>
        <v>20</v>
      </c>
      <c r="Q10" s="6">
        <v>1</v>
      </c>
      <c r="R10" s="6" cm="1">
        <f t="array" ref="R10">_xlfn.XLOOKUP(Q10,TB[[#All],[POS]],TB[[#All],[PUNTOS]])</f>
        <v>20</v>
      </c>
      <c r="S10" s="9">
        <f>N10+P10+R10</f>
        <v>58</v>
      </c>
      <c r="T10" s="6">
        <v>2</v>
      </c>
      <c r="U10" s="6" cm="1">
        <f t="array" ref="U10">_xlfn.XLOOKUP(T10,TB[[#All],[POS]],TB[[#All],[PUNTOS]])</f>
        <v>18</v>
      </c>
      <c r="V10" s="6">
        <v>3</v>
      </c>
      <c r="W10" s="6" cm="1">
        <f t="array" ref="W10">_xlfn.XLOOKUP(V10,TB[[#All],[POS]],TB[[#All],[PUNTOS]])</f>
        <v>16</v>
      </c>
      <c r="X10" s="6">
        <v>2</v>
      </c>
      <c r="Y10" s="6" cm="1">
        <f t="array" ref="Y10">_xlfn.XLOOKUP(X10,TB[[#All],[POS]],TB[[#All],[PUNTOS]])</f>
        <v>18</v>
      </c>
      <c r="Z10" s="9">
        <f>U10+W10+Y10</f>
        <v>52</v>
      </c>
      <c r="AA10" s="6">
        <v>3</v>
      </c>
      <c r="AB10" s="6" cm="1">
        <f t="array" ref="AB10">_xlfn.XLOOKUP(AA10,TB[[#All],[POS]],TB[[#All],[PUNTOS]])</f>
        <v>16</v>
      </c>
      <c r="AC10" s="6">
        <v>2</v>
      </c>
      <c r="AD10" s="6" cm="1">
        <f t="array" ref="AD10">_xlfn.XLOOKUP(AC10,TB[[#All],[POS]],TB[[#All],[PUNTOS]])</f>
        <v>18</v>
      </c>
      <c r="AE10" s="6">
        <v>3</v>
      </c>
      <c r="AF10" s="6" cm="1">
        <f t="array" ref="AF10">_xlfn.XLOOKUP(AE10,TB[[#All],[POS]],TB[[#All],[PUNTOS]])</f>
        <v>16</v>
      </c>
      <c r="AG10" s="9">
        <f>AB10+AD10+AF10</f>
        <v>50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f>ROW()-9</f>
        <v>2</v>
      </c>
      <c r="B11" s="6">
        <v>106</v>
      </c>
      <c r="C11" s="7" t="s">
        <v>297</v>
      </c>
      <c r="D11" s="7" t="s">
        <v>26</v>
      </c>
      <c r="E11" s="6">
        <f>IFERROR(SUM(L11,S11,Z11,AG11,AN11,AU11),0)</f>
        <v>160</v>
      </c>
      <c r="F11" s="6">
        <v>1</v>
      </c>
      <c r="G11" s="6" cm="1">
        <f t="array" ref="G11">_xlfn.XLOOKUP(F11,TB[[#All],[POS]],TB[[#All],[PUNTOS]])</f>
        <v>20</v>
      </c>
      <c r="H11" s="6">
        <v>2</v>
      </c>
      <c r="I11" s="6" cm="1">
        <f t="array" ref="I11">_xlfn.XLOOKUP(H11,TB[[#All],[POS]],TB[[#All],[PUNTOS]])</f>
        <v>18</v>
      </c>
      <c r="J11" s="6">
        <v>1</v>
      </c>
      <c r="K11" s="6" cm="1">
        <f t="array" ref="K11">_xlfn.XLOOKUP(J11,TB[[#All],[POS]],TB[[#All],[PUNTOS]])</f>
        <v>20</v>
      </c>
      <c r="L11" s="9">
        <f>G11+I11+K11</f>
        <v>58</v>
      </c>
      <c r="M11" s="6">
        <v>1</v>
      </c>
      <c r="N11" s="6" cm="1">
        <f t="array" ref="N11">_xlfn.XLOOKUP(M11,TB[[#All],[POS]],TB[[#All],[PUNTOS]])</f>
        <v>20</v>
      </c>
      <c r="O11" s="6">
        <v>2</v>
      </c>
      <c r="P11" s="6" cm="1">
        <f t="array" ref="P11">_xlfn.XLOOKUP(O11,TB[[#All],[POS]],TB[[#All],[PUNTOS]])</f>
        <v>18</v>
      </c>
      <c r="Q11" s="6">
        <v>3</v>
      </c>
      <c r="R11" s="6" cm="1">
        <f t="array" ref="R11">_xlfn.XLOOKUP(Q11,TB[[#All],[POS]],TB[[#All],[PUNTOS]])</f>
        <v>16</v>
      </c>
      <c r="S11" s="9">
        <f>N11+P11+R11</f>
        <v>54</v>
      </c>
      <c r="T11" s="8"/>
      <c r="U11" s="8"/>
      <c r="V11" s="8"/>
      <c r="W11" s="8"/>
      <c r="X11" s="8"/>
      <c r="Y11" s="8"/>
      <c r="Z11" s="9">
        <f>U11+W11+Y11</f>
        <v>0</v>
      </c>
      <c r="AA11" s="6">
        <v>4</v>
      </c>
      <c r="AB11" s="6" cm="1">
        <f t="array" ref="AB11">_xlfn.XLOOKUP(AA11,TB[[#All],[POS]],TB[[#All],[PUNTOS]])</f>
        <v>14</v>
      </c>
      <c r="AC11" s="6">
        <v>3</v>
      </c>
      <c r="AD11" s="6" cm="1">
        <f t="array" ref="AD11">_xlfn.XLOOKUP(AC11,TB[[#All],[POS]],TB[[#All],[PUNTOS]])</f>
        <v>16</v>
      </c>
      <c r="AE11" s="6">
        <v>2</v>
      </c>
      <c r="AF11" s="6" cm="1">
        <f t="array" ref="AF11">_xlfn.XLOOKUP(AE11,TB[[#All],[POS]],TB[[#All],[PUNTOS]])</f>
        <v>18</v>
      </c>
      <c r="AG11" s="9">
        <f>AB11+AD11+AF11</f>
        <v>48</v>
      </c>
      <c r="AH11" s="5"/>
      <c r="AI11" s="5"/>
      <c r="AJ11" s="5"/>
      <c r="AK11" s="5"/>
      <c r="AL11" s="5"/>
      <c r="AM11" s="5"/>
      <c r="AN11" s="9">
        <f>AI11+AK11+AM11</f>
        <v>0</v>
      </c>
      <c r="AO11" s="5"/>
      <c r="AP11" s="5"/>
      <c r="AQ11" s="5"/>
      <c r="AR11" s="5"/>
      <c r="AS11" s="5"/>
      <c r="AT11" s="5"/>
      <c r="AU11" s="9">
        <f>AP11+AR11+AT11</f>
        <v>0</v>
      </c>
    </row>
    <row r="12" spans="1:47" ht="16.5" x14ac:dyDescent="0.3">
      <c r="A12" s="6">
        <f>ROW()-9</f>
        <v>3</v>
      </c>
      <c r="B12" s="6">
        <v>91</v>
      </c>
      <c r="C12" s="7" t="s">
        <v>298</v>
      </c>
      <c r="D12" s="7" t="s">
        <v>26</v>
      </c>
      <c r="E12" s="6">
        <f>IFERROR(SUM(L12,S12,Z12,AG12,AN12,AU12),0)</f>
        <v>130</v>
      </c>
      <c r="F12" s="6">
        <v>3</v>
      </c>
      <c r="G12" s="6" cm="1">
        <f t="array" ref="G12">_xlfn.XLOOKUP(F12,TB[[#All],[POS]],TB[[#All],[PUNTOS]])</f>
        <v>16</v>
      </c>
      <c r="H12" s="6">
        <v>3</v>
      </c>
      <c r="I12" s="6" cm="1">
        <f t="array" ref="I12">_xlfn.XLOOKUP(H12,TB[[#All],[POS]],TB[[#All],[PUNTOS]])</f>
        <v>16</v>
      </c>
      <c r="J12" s="6">
        <v>3</v>
      </c>
      <c r="K12" s="6" cm="1">
        <f t="array" ref="K12">_xlfn.XLOOKUP(J12,TB[[#All],[POS]],TB[[#All],[PUNTOS]])</f>
        <v>16</v>
      </c>
      <c r="L12" s="9">
        <f>G12+I12+K12</f>
        <v>48</v>
      </c>
      <c r="M12" s="8"/>
      <c r="N12" s="8"/>
      <c r="O12" s="6">
        <v>3</v>
      </c>
      <c r="P12" s="6" cm="1">
        <f t="array" ref="P12">_xlfn.XLOOKUP(O12,TB[[#All],[POS]],TB[[#All],[PUNTOS]])</f>
        <v>16</v>
      </c>
      <c r="Q12" s="6">
        <v>2</v>
      </c>
      <c r="R12" s="6" cm="1">
        <f t="array" ref="R12">_xlfn.XLOOKUP(Q12,TB[[#All],[POS]],TB[[#All],[PUNTOS]])</f>
        <v>18</v>
      </c>
      <c r="S12" s="9">
        <f>N12+P12+R12</f>
        <v>34</v>
      </c>
      <c r="T12" s="8"/>
      <c r="U12" s="8"/>
      <c r="V12" s="8"/>
      <c r="W12" s="8"/>
      <c r="X12" s="8"/>
      <c r="Y12" s="8"/>
      <c r="Z12" s="9">
        <f>U12+W12+Y12</f>
        <v>0</v>
      </c>
      <c r="AA12" s="6">
        <v>1</v>
      </c>
      <c r="AB12" s="6" cm="1">
        <f t="array" ref="AB12">_xlfn.XLOOKUP(AA12,TB[[#All],[POS]],TB[[#All],[PUNTOS]])</f>
        <v>20</v>
      </c>
      <c r="AC12" s="6">
        <v>4</v>
      </c>
      <c r="AD12" s="6" cm="1">
        <f t="array" ref="AD12">_xlfn.XLOOKUP(AC12,TB[[#All],[POS]],TB[[#All],[PUNTOS]])</f>
        <v>14</v>
      </c>
      <c r="AE12" s="6">
        <v>4</v>
      </c>
      <c r="AF12" s="6" cm="1">
        <f t="array" ref="AF12">_xlfn.XLOOKUP(AE12,TB[[#All],[POS]],TB[[#All],[PUNTOS]])</f>
        <v>14</v>
      </c>
      <c r="AG12" s="9">
        <f>AB12+AD12+AF12</f>
        <v>48</v>
      </c>
      <c r="AH12" s="5"/>
      <c r="AI12" s="5"/>
      <c r="AJ12" s="5"/>
      <c r="AK12" s="5"/>
      <c r="AL12" s="5"/>
      <c r="AM12" s="5"/>
      <c r="AN12" s="9">
        <f>AI12+AK12+AM12</f>
        <v>0</v>
      </c>
      <c r="AO12" s="5"/>
      <c r="AP12" s="5"/>
      <c r="AQ12" s="5"/>
      <c r="AR12" s="5"/>
      <c r="AS12" s="5"/>
      <c r="AT12" s="5"/>
      <c r="AU12" s="9">
        <f>AP12+AR12+AT12</f>
        <v>0</v>
      </c>
    </row>
    <row r="13" spans="1:47" ht="16.5" x14ac:dyDescent="0.3">
      <c r="A13" s="6">
        <f>ROW()-9</f>
        <v>4</v>
      </c>
      <c r="B13" s="6">
        <v>253</v>
      </c>
      <c r="C13" s="7" t="s">
        <v>299</v>
      </c>
      <c r="D13" s="7" t="s">
        <v>14</v>
      </c>
      <c r="E13" s="6">
        <f>IFERROR(SUM(L13,S13,Z13,AG13,AN13,AU13),0)</f>
        <v>118</v>
      </c>
      <c r="F13" s="8"/>
      <c r="G13" s="8"/>
      <c r="H13" s="8"/>
      <c r="I13" s="8"/>
      <c r="J13" s="8"/>
      <c r="K13" s="8"/>
      <c r="L13" s="9">
        <f>G13+I13+K13</f>
        <v>0</v>
      </c>
      <c r="M13" s="8"/>
      <c r="N13" s="8"/>
      <c r="O13" s="8"/>
      <c r="P13" s="8"/>
      <c r="Q13" s="8"/>
      <c r="R13" s="8"/>
      <c r="S13" s="9">
        <f>N13+P13+R13</f>
        <v>0</v>
      </c>
      <c r="T13" s="6">
        <v>1</v>
      </c>
      <c r="U13" s="6" cm="1">
        <f t="array" ref="U13">_xlfn.XLOOKUP(T13,TB[[#All],[POS]],TB[[#All],[PUNTOS]])</f>
        <v>20</v>
      </c>
      <c r="V13" s="6">
        <v>1</v>
      </c>
      <c r="W13" s="6" cm="1">
        <f t="array" ref="W13">_xlfn.XLOOKUP(V13,TB[[#All],[POS]],TB[[#All],[PUNTOS]])</f>
        <v>20</v>
      </c>
      <c r="X13" s="6">
        <v>1</v>
      </c>
      <c r="Y13" s="6" cm="1">
        <f t="array" ref="Y13">_xlfn.XLOOKUP(X13,TB[[#All],[POS]],TB[[#All],[PUNTOS]])</f>
        <v>20</v>
      </c>
      <c r="Z13" s="9">
        <f>U13+W13+Y13</f>
        <v>60</v>
      </c>
      <c r="AA13" s="6">
        <v>2</v>
      </c>
      <c r="AB13" s="6" cm="1">
        <f t="array" ref="AB13">_xlfn.XLOOKUP(AA13,TB[[#All],[POS]],TB[[#All],[PUNTOS]])</f>
        <v>18</v>
      </c>
      <c r="AC13" s="6">
        <v>1</v>
      </c>
      <c r="AD13" s="6" cm="1">
        <f t="array" ref="AD13">_xlfn.XLOOKUP(AC13,TB[[#All],[POS]],TB[[#All],[PUNTOS]])</f>
        <v>20</v>
      </c>
      <c r="AE13" s="6">
        <v>1</v>
      </c>
      <c r="AF13" s="6" cm="1">
        <f t="array" ref="AF13">_xlfn.XLOOKUP(AE13,TB[[#All],[POS]],TB[[#All],[PUNTOS]])</f>
        <v>20</v>
      </c>
      <c r="AG13" s="9">
        <f>AB13+AD13+AF13</f>
        <v>58</v>
      </c>
      <c r="AH13" s="5"/>
      <c r="AI13" s="5"/>
      <c r="AJ13" s="5"/>
      <c r="AK13" s="5"/>
      <c r="AL13" s="5"/>
      <c r="AM13" s="5"/>
      <c r="AN13" s="9">
        <f>AI13+AK13+AM13</f>
        <v>0</v>
      </c>
      <c r="AO13" s="5"/>
      <c r="AP13" s="5"/>
      <c r="AQ13" s="5"/>
      <c r="AR13" s="5"/>
      <c r="AS13" s="5"/>
      <c r="AT13" s="5"/>
      <c r="AU13" s="9">
        <f>AP13+AR13+AT13</f>
        <v>0</v>
      </c>
    </row>
  </sheetData>
  <sheetProtection algorithmName="SHA-512" hashValue="dTjmjgwLy5Y2Tbc8h1nEezs6r0hEUrDd26wduyCCYuHAi8MY0WFo1WyLLcZ+MNa0YadEN9KaqtH1yjBm/Qhb4w==" saltValue="/GSBa5fDjg0ArivUfJVx6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3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937C-46D2-4EBB-B8C4-E4FD4FD90E3E}">
  <dimension ref="A1:A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>ROW()-9</f>
        <v>1</v>
      </c>
      <c r="B10" s="6">
        <v>162</v>
      </c>
      <c r="C10" s="7" t="s">
        <v>296</v>
      </c>
      <c r="D10" s="7" t="s">
        <v>32</v>
      </c>
      <c r="E10" s="6">
        <f>IFERROR(SUM(L10,S10,Z10,AG10,AN10,AU10),0)</f>
        <v>234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_xlfn.XLOOKUP(H10,TB[[#All],[POS]],TB[[#All],[PUNTOS]])</f>
        <v>20</v>
      </c>
      <c r="J10" s="6">
        <v>1</v>
      </c>
      <c r="K10" s="6" cm="1">
        <f t="array" ref="K10">_xlfn.XLOOKUP(J10,TB[[#All],[POS]],TB[[#All],[PUNTOS]])</f>
        <v>20</v>
      </c>
      <c r="L10" s="9">
        <f>G10+I10+K10</f>
        <v>60</v>
      </c>
      <c r="M10" s="6">
        <v>1</v>
      </c>
      <c r="N10" s="6" cm="1">
        <f t="array" ref="N10">_xlfn.XLOOKUP(M10,TB[[#All],[POS]],TB[[#All],[PUNTOS]])</f>
        <v>20</v>
      </c>
      <c r="O10" s="6">
        <v>1</v>
      </c>
      <c r="P10" s="6" cm="1">
        <f t="array" ref="P10">_xlfn.XLOOKUP(O10,TB[[#All],[POS]],TB[[#All],[PUNTOS]])</f>
        <v>20</v>
      </c>
      <c r="Q10" s="6">
        <v>1</v>
      </c>
      <c r="R10" s="6" cm="1">
        <f t="array" ref="R10">_xlfn.XLOOKUP(Q10,TB[[#All],[POS]],TB[[#All],[PUNTOS]])</f>
        <v>20</v>
      </c>
      <c r="S10" s="9">
        <f>N10+P10+R10</f>
        <v>60</v>
      </c>
      <c r="T10" s="6">
        <v>1</v>
      </c>
      <c r="U10" s="6" cm="1">
        <f t="array" ref="U10">_xlfn.XLOOKUP(T10,TB[[#All],[POS]],TB[[#All],[PUNTOS]])</f>
        <v>20</v>
      </c>
      <c r="V10" s="6">
        <v>2</v>
      </c>
      <c r="W10" s="6" cm="1">
        <f t="array" ref="W10">_xlfn.XLOOKUP(V10,TB[[#All],[POS]],TB[[#All],[PUNTOS]])</f>
        <v>18</v>
      </c>
      <c r="X10" s="6">
        <v>2</v>
      </c>
      <c r="Y10" s="6" cm="1">
        <f t="array" ref="Y10">_xlfn.XLOOKUP(X10,TB[[#All],[POS]],TB[[#All],[PUNTOS]])</f>
        <v>18</v>
      </c>
      <c r="Z10" s="9">
        <f>U10+W10+Y10</f>
        <v>56</v>
      </c>
      <c r="AA10" s="6">
        <v>2</v>
      </c>
      <c r="AB10" s="6" cm="1">
        <f t="array" ref="AB10">_xlfn.XLOOKUP(AA10,TB[[#All],[POS]],TB[[#All],[PUNTOS]])</f>
        <v>18</v>
      </c>
      <c r="AC10" s="6">
        <v>1</v>
      </c>
      <c r="AD10" s="6" cm="1">
        <f t="array" ref="AD10">_xlfn.XLOOKUP(AC10,TB[[#All],[POS]],TB[[#All],[PUNTOS]])</f>
        <v>20</v>
      </c>
      <c r="AE10" s="6">
        <v>1</v>
      </c>
      <c r="AF10" s="6" cm="1">
        <f t="array" ref="AF10">_xlfn.XLOOKUP(AE10,TB[[#All],[POS]],TB[[#All],[PUNTOS]])</f>
        <v>20</v>
      </c>
      <c r="AG10" s="9">
        <f>AB10+AD10+AF10</f>
        <v>58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f>ROW()-9</f>
        <v>2</v>
      </c>
      <c r="B11" s="6">
        <v>106</v>
      </c>
      <c r="C11" s="7" t="s">
        <v>297</v>
      </c>
      <c r="D11" s="7" t="s">
        <v>26</v>
      </c>
      <c r="E11" s="6">
        <f>IFERROR(SUM(L11,S11,Z11,AG11,AN11,AU11),0)</f>
        <v>156</v>
      </c>
      <c r="F11" s="6">
        <v>2</v>
      </c>
      <c r="G11" s="6" cm="1">
        <f t="array" ref="G11">_xlfn.XLOOKUP(F11,TB[[#All],[POS]],TB[[#All],[PUNTOS]])</f>
        <v>18</v>
      </c>
      <c r="H11" s="6">
        <v>2</v>
      </c>
      <c r="I11" s="6" cm="1">
        <f t="array" ref="I11">_xlfn.XLOOKUP(H11,TB[[#All],[POS]],TB[[#All],[PUNTOS]])</f>
        <v>18</v>
      </c>
      <c r="J11" s="6">
        <v>2</v>
      </c>
      <c r="K11" s="6" cm="1">
        <f t="array" ref="K11">_xlfn.XLOOKUP(J11,TB[[#All],[POS]],TB[[#All],[PUNTOS]])</f>
        <v>18</v>
      </c>
      <c r="L11" s="9">
        <f>G11+I11+K11</f>
        <v>54</v>
      </c>
      <c r="M11" s="6">
        <v>2</v>
      </c>
      <c r="N11" s="6" cm="1">
        <f t="array" ref="N11">_xlfn.XLOOKUP(M11,TB[[#All],[POS]],TB[[#All],[PUNTOS]])</f>
        <v>18</v>
      </c>
      <c r="O11" s="6">
        <v>2</v>
      </c>
      <c r="P11" s="6" cm="1">
        <f t="array" ref="P11">_xlfn.XLOOKUP(O11,TB[[#All],[POS]],TB[[#All],[PUNTOS]])</f>
        <v>18</v>
      </c>
      <c r="Q11" s="6">
        <v>2</v>
      </c>
      <c r="R11" s="6" cm="1">
        <f t="array" ref="R11">_xlfn.XLOOKUP(Q11,TB[[#All],[POS]],TB[[#All],[PUNTOS]])</f>
        <v>18</v>
      </c>
      <c r="S11" s="9">
        <f>N11+P11+R11</f>
        <v>54</v>
      </c>
      <c r="T11" s="8"/>
      <c r="U11" s="8"/>
      <c r="V11" s="8"/>
      <c r="W11" s="8"/>
      <c r="X11" s="8"/>
      <c r="Y11" s="8"/>
      <c r="Z11" s="9">
        <f>U11+W11+Y11</f>
        <v>0</v>
      </c>
      <c r="AA11" s="6">
        <v>3</v>
      </c>
      <c r="AB11" s="6" cm="1">
        <f t="array" ref="AB11">_xlfn.XLOOKUP(AA11,TB[[#All],[POS]],TB[[#All],[PUNTOS]])</f>
        <v>16</v>
      </c>
      <c r="AC11" s="6">
        <v>3</v>
      </c>
      <c r="AD11" s="6" cm="1">
        <f t="array" ref="AD11">_xlfn.XLOOKUP(AC11,TB[[#All],[POS]],TB[[#All],[PUNTOS]])</f>
        <v>16</v>
      </c>
      <c r="AE11" s="6">
        <v>3</v>
      </c>
      <c r="AF11" s="6" cm="1">
        <f t="array" ref="AF11">_xlfn.XLOOKUP(AE11,TB[[#All],[POS]],TB[[#All],[PUNTOS]])</f>
        <v>16</v>
      </c>
      <c r="AG11" s="9">
        <f>AB11+AD11+AF11</f>
        <v>48</v>
      </c>
      <c r="AH11" s="5"/>
      <c r="AI11" s="5"/>
      <c r="AJ11" s="5"/>
      <c r="AK11" s="5"/>
      <c r="AL11" s="5"/>
      <c r="AM11" s="5"/>
      <c r="AN11" s="9">
        <f>AI11+AK11+AM11</f>
        <v>0</v>
      </c>
      <c r="AO11" s="5"/>
      <c r="AP11" s="5"/>
      <c r="AQ11" s="5"/>
      <c r="AR11" s="5"/>
      <c r="AS11" s="5"/>
      <c r="AT11" s="5"/>
      <c r="AU11" s="9">
        <f>AP11+AR11+AT11</f>
        <v>0</v>
      </c>
    </row>
    <row r="12" spans="1:47" ht="16.5" x14ac:dyDescent="0.3">
      <c r="A12" s="6">
        <f>ROW()-9</f>
        <v>3</v>
      </c>
      <c r="B12" s="6">
        <v>91</v>
      </c>
      <c r="C12" s="7" t="s">
        <v>298</v>
      </c>
      <c r="D12" s="7" t="s">
        <v>26</v>
      </c>
      <c r="E12" s="6">
        <f>IFERROR(SUM(L12,S12,Z12,AG12,AN12,AU12),0)</f>
        <v>138</v>
      </c>
      <c r="F12" s="6">
        <v>3</v>
      </c>
      <c r="G12" s="6" cm="1">
        <f t="array" ref="G12">_xlfn.XLOOKUP(F12,TB[[#All],[POS]],TB[[#All],[PUNTOS]])</f>
        <v>16</v>
      </c>
      <c r="H12" s="6">
        <v>3</v>
      </c>
      <c r="I12" s="6" cm="1">
        <f t="array" ref="I12">_xlfn.XLOOKUP(H12,TB[[#All],[POS]],TB[[#All],[PUNTOS]])</f>
        <v>16</v>
      </c>
      <c r="J12" s="6">
        <v>3</v>
      </c>
      <c r="K12" s="6" cm="1">
        <f t="array" ref="K12">_xlfn.XLOOKUP(J12,TB[[#All],[POS]],TB[[#All],[PUNTOS]])</f>
        <v>16</v>
      </c>
      <c r="L12" s="9">
        <f>G12+I12+K12</f>
        <v>48</v>
      </c>
      <c r="M12" s="6">
        <v>3</v>
      </c>
      <c r="N12" s="6" cm="1">
        <f t="array" ref="N12">_xlfn.XLOOKUP(M12,TB[[#All],[POS]],TB[[#All],[PUNTOS]])</f>
        <v>16</v>
      </c>
      <c r="O12" s="6">
        <v>3</v>
      </c>
      <c r="P12" s="6" cm="1">
        <f t="array" ref="P12">_xlfn.XLOOKUP(O12,TB[[#All],[POS]],TB[[#All],[PUNTOS]])</f>
        <v>16</v>
      </c>
      <c r="Q12" s="6">
        <v>3</v>
      </c>
      <c r="R12" s="6" cm="1">
        <f t="array" ref="R12">_xlfn.XLOOKUP(Q12,TB[[#All],[POS]],TB[[#All],[PUNTOS]])</f>
        <v>16</v>
      </c>
      <c r="S12" s="9">
        <f>N12+P12+R12</f>
        <v>48</v>
      </c>
      <c r="T12" s="8"/>
      <c r="U12" s="8"/>
      <c r="V12" s="8"/>
      <c r="W12" s="8"/>
      <c r="X12" s="8"/>
      <c r="Y12" s="8"/>
      <c r="Z12" s="9">
        <f>U12+W12+Y12</f>
        <v>0</v>
      </c>
      <c r="AA12" s="6">
        <v>4</v>
      </c>
      <c r="AB12" s="6" cm="1">
        <f t="array" ref="AB12">_xlfn.XLOOKUP(AA12,TB[[#All],[POS]],TB[[#All],[PUNTOS]])</f>
        <v>14</v>
      </c>
      <c r="AC12" s="6">
        <v>4</v>
      </c>
      <c r="AD12" s="6" cm="1">
        <f t="array" ref="AD12">_xlfn.XLOOKUP(AC12,TB[[#All],[POS]],TB[[#All],[PUNTOS]])</f>
        <v>14</v>
      </c>
      <c r="AE12" s="6">
        <v>4</v>
      </c>
      <c r="AF12" s="6" cm="1">
        <f t="array" ref="AF12">_xlfn.XLOOKUP(AE12,TB[[#All],[POS]],TB[[#All],[PUNTOS]])</f>
        <v>14</v>
      </c>
      <c r="AG12" s="9">
        <f>AB12+AD12+AF12</f>
        <v>42</v>
      </c>
      <c r="AH12" s="5"/>
      <c r="AI12" s="5"/>
      <c r="AJ12" s="5"/>
      <c r="AK12" s="5"/>
      <c r="AL12" s="5"/>
      <c r="AM12" s="5"/>
      <c r="AN12" s="9">
        <f>AI12+AK12+AM12</f>
        <v>0</v>
      </c>
      <c r="AO12" s="5"/>
      <c r="AP12" s="5"/>
      <c r="AQ12" s="5"/>
      <c r="AR12" s="5"/>
      <c r="AS12" s="5"/>
      <c r="AT12" s="5"/>
      <c r="AU12" s="9">
        <f>AP12+AR12+AT12</f>
        <v>0</v>
      </c>
    </row>
    <row r="13" spans="1:47" ht="16.5" x14ac:dyDescent="0.3">
      <c r="A13" s="6">
        <f>ROW()-9</f>
        <v>4</v>
      </c>
      <c r="B13" s="6">
        <v>253</v>
      </c>
      <c r="C13" s="7" t="s">
        <v>299</v>
      </c>
      <c r="D13" s="7" t="s">
        <v>14</v>
      </c>
      <c r="E13" s="6">
        <f>IFERROR(SUM(L13,S13,Z13,AG13,AN13,AU13),0)</f>
        <v>114</v>
      </c>
      <c r="F13" s="8"/>
      <c r="G13" s="8"/>
      <c r="H13" s="8"/>
      <c r="I13" s="8"/>
      <c r="J13" s="8"/>
      <c r="K13" s="8"/>
      <c r="L13" s="9">
        <f>G13+I13+K13</f>
        <v>0</v>
      </c>
      <c r="M13" s="8"/>
      <c r="N13" s="8"/>
      <c r="O13" s="8"/>
      <c r="P13" s="8"/>
      <c r="Q13" s="8"/>
      <c r="R13" s="8"/>
      <c r="S13" s="9">
        <f>N13+P13+R13</f>
        <v>0</v>
      </c>
      <c r="T13" s="6">
        <v>2</v>
      </c>
      <c r="U13" s="6" cm="1">
        <f t="array" ref="U13">_xlfn.XLOOKUP(T13,TB[[#All],[POS]],TB[[#All],[PUNTOS]])</f>
        <v>18</v>
      </c>
      <c r="V13" s="6">
        <v>1</v>
      </c>
      <c r="W13" s="6" cm="1">
        <f t="array" ref="W13">_xlfn.XLOOKUP(V13,TB[[#All],[POS]],TB[[#All],[PUNTOS]])</f>
        <v>20</v>
      </c>
      <c r="X13" s="6">
        <v>1</v>
      </c>
      <c r="Y13" s="6" cm="1">
        <f t="array" ref="Y13">_xlfn.XLOOKUP(X13,TB[[#All],[POS]],TB[[#All],[PUNTOS]])</f>
        <v>20</v>
      </c>
      <c r="Z13" s="9">
        <f>U13+W13+Y13</f>
        <v>58</v>
      </c>
      <c r="AA13" s="6">
        <v>1</v>
      </c>
      <c r="AB13" s="6" cm="1">
        <f t="array" ref="AB13">_xlfn.XLOOKUP(AA13,TB[[#All],[POS]],TB[[#All],[PUNTOS]])</f>
        <v>20</v>
      </c>
      <c r="AC13" s="6">
        <v>2</v>
      </c>
      <c r="AD13" s="6" cm="1">
        <f t="array" ref="AD13">_xlfn.XLOOKUP(AC13,TB[[#All],[POS]],TB[[#All],[PUNTOS]])</f>
        <v>18</v>
      </c>
      <c r="AE13" s="6">
        <v>2</v>
      </c>
      <c r="AF13" s="6" cm="1">
        <f t="array" ref="AF13">_xlfn.XLOOKUP(AE13,TB[[#All],[POS]],TB[[#All],[PUNTOS]])</f>
        <v>18</v>
      </c>
      <c r="AG13" s="9">
        <f>AB13+AD13+AF13</f>
        <v>56</v>
      </c>
      <c r="AH13" s="5"/>
      <c r="AI13" s="5"/>
      <c r="AJ13" s="5"/>
      <c r="AK13" s="5"/>
      <c r="AL13" s="5"/>
      <c r="AM13" s="5"/>
      <c r="AN13" s="9">
        <f>AI13+AK13+AM13</f>
        <v>0</v>
      </c>
      <c r="AO13" s="5"/>
      <c r="AP13" s="5"/>
      <c r="AQ13" s="5"/>
      <c r="AR13" s="5"/>
      <c r="AS13" s="5"/>
      <c r="AT13" s="5"/>
      <c r="AU13" s="9">
        <f>AP13+AR13+AT13</f>
        <v>0</v>
      </c>
    </row>
  </sheetData>
  <sheetProtection algorithmName="SHA-512" hashValue="4/eT9zV5Ozd6Y53Lsgn6D8HYIh+cpTEW89Or4bFm8uRdkZWCnmLEGmXXktLk/IclxsSDT69XqfPXdEshMfBqOA==" saltValue="giAY8YuITHhzmiDNW4ZKy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26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E6C4D-A22D-4B51-B82E-5BCA6BAADC79}">
  <dimension ref="A1:AU24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O15" sqref="O15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24" si="0">ROW()-9</f>
        <v>1</v>
      </c>
      <c r="B10" s="6">
        <v>103</v>
      </c>
      <c r="C10" s="7" t="s">
        <v>300</v>
      </c>
      <c r="D10" s="7" t="s">
        <v>26</v>
      </c>
      <c r="E10" s="6">
        <f t="shared" ref="E10:E24" si="1">IFERROR(SUM(L10,S10,Z10,AG10,AN10,AU10),0)</f>
        <v>208</v>
      </c>
      <c r="F10" s="6">
        <v>5</v>
      </c>
      <c r="G10" s="6" cm="1">
        <f t="array" ref="G10">_xlfn.XLOOKUP(F10,TB[[#All],[POS]],TB[[#All],[PUNTOS]])</f>
        <v>12</v>
      </c>
      <c r="H10" s="6">
        <v>1</v>
      </c>
      <c r="I10" s="6" cm="1">
        <f t="array" ref="I10">_xlfn.XLOOKUP(H10,TB[[#All],[POS]],TB[[#All],[PUNTOS]])</f>
        <v>20</v>
      </c>
      <c r="J10" s="6">
        <v>4</v>
      </c>
      <c r="K10" s="6" cm="1">
        <f t="array" ref="K10">_xlfn.XLOOKUP(J10,TB[[#All],[POS]],TB[[#All],[PUNTOS]])</f>
        <v>14</v>
      </c>
      <c r="L10" s="9">
        <f t="shared" ref="L10:L24" si="2">G10+I10+K10</f>
        <v>46</v>
      </c>
      <c r="M10" s="6">
        <v>2</v>
      </c>
      <c r="N10" s="6" cm="1">
        <f t="array" ref="N10">_xlfn.XLOOKUP(M10,TB[[#All],[POS]],TB[[#All],[PUNTOS]])</f>
        <v>18</v>
      </c>
      <c r="O10" s="6">
        <v>1</v>
      </c>
      <c r="P10" s="6" cm="1">
        <f t="array" ref="P10">_xlfn.XLOOKUP(O10,TB[[#All],[POS]],TB[[#All],[PUNTOS]])</f>
        <v>20</v>
      </c>
      <c r="Q10" s="6">
        <v>1</v>
      </c>
      <c r="R10" s="6" cm="1">
        <f t="array" ref="R10">_xlfn.XLOOKUP(Q10,TB[[#All],[POS]],TB[[#All],[PUNTOS]])</f>
        <v>20</v>
      </c>
      <c r="S10" s="9">
        <f t="shared" ref="S10:S24" si="3">N10+P10+R10</f>
        <v>58</v>
      </c>
      <c r="T10" s="6">
        <v>1</v>
      </c>
      <c r="U10" s="6" cm="1">
        <f t="array" ref="U10">_xlfn.XLOOKUP(T10,TB[[#All],[POS]],TB[[#All],[PUNTOS]])</f>
        <v>20</v>
      </c>
      <c r="V10" s="6">
        <v>2</v>
      </c>
      <c r="W10" s="6" cm="1">
        <f t="array" ref="W10">_xlfn.XLOOKUP(V10,TB[[#All],[POS]],TB[[#All],[PUNTOS]])</f>
        <v>18</v>
      </c>
      <c r="X10" s="6">
        <v>1</v>
      </c>
      <c r="Y10" s="6" cm="1">
        <f t="array" ref="Y10">_xlfn.XLOOKUP(X10,TB[[#All],[POS]],TB[[#All],[PUNTOS]])</f>
        <v>20</v>
      </c>
      <c r="Z10" s="9">
        <f t="shared" ref="Z10:Z24" si="4">U10+W10+Y10</f>
        <v>58</v>
      </c>
      <c r="AA10" s="6">
        <v>3</v>
      </c>
      <c r="AB10" s="6" cm="1">
        <f t="array" ref="AB10">_xlfn.XLOOKUP(AA10,TB[[#All],[POS]],TB[[#All],[PUNTOS]])</f>
        <v>16</v>
      </c>
      <c r="AC10" s="6">
        <v>3</v>
      </c>
      <c r="AD10" s="6" cm="1">
        <f t="array" ref="AD10">_xlfn.XLOOKUP(AC10,TB[[#All],[POS]],TB[[#All],[PUNTOS]])</f>
        <v>16</v>
      </c>
      <c r="AE10" s="6">
        <v>4</v>
      </c>
      <c r="AF10" s="6" cm="1">
        <f t="array" ref="AF10">_xlfn.XLOOKUP(AE10,TB[[#All],[POS]],TB[[#All],[PUNTOS]])</f>
        <v>14</v>
      </c>
      <c r="AG10" s="9">
        <f t="shared" ref="AG10:AG24" si="5">AB10+AD10+AF10</f>
        <v>46</v>
      </c>
      <c r="AH10" s="5"/>
      <c r="AI10" s="5"/>
      <c r="AJ10" s="5"/>
      <c r="AK10" s="5"/>
      <c r="AL10" s="5"/>
      <c r="AM10" s="5"/>
      <c r="AN10" s="9">
        <f t="shared" ref="AN10:AN24" si="6">AI10+AK10+AM10</f>
        <v>0</v>
      </c>
      <c r="AO10" s="5"/>
      <c r="AP10" s="5"/>
      <c r="AQ10" s="5"/>
      <c r="AR10" s="5"/>
      <c r="AS10" s="5"/>
      <c r="AT10" s="5"/>
      <c r="AU10" s="9">
        <f t="shared" ref="AU10:AU24" si="7">AP10+AR10+AT10</f>
        <v>0</v>
      </c>
    </row>
    <row r="11" spans="1:47" ht="16.5" x14ac:dyDescent="0.3">
      <c r="A11" s="6">
        <f t="shared" si="0"/>
        <v>2</v>
      </c>
      <c r="B11" s="6">
        <v>34</v>
      </c>
      <c r="C11" s="7" t="s">
        <v>301</v>
      </c>
      <c r="D11" s="7" t="s">
        <v>8</v>
      </c>
      <c r="E11" s="6">
        <f t="shared" si="1"/>
        <v>204</v>
      </c>
      <c r="F11" s="6">
        <v>1</v>
      </c>
      <c r="G11" s="6" cm="1">
        <f t="array" ref="G11">_xlfn.XLOOKUP(F11,TB[[#All],[POS]],TB[[#All],[PUNTOS]])</f>
        <v>20</v>
      </c>
      <c r="H11" s="6">
        <v>3</v>
      </c>
      <c r="I11" s="6" cm="1">
        <f t="array" ref="I11">_xlfn.XLOOKUP(H11,TB[[#All],[POS]],TB[[#All],[PUNTOS]])</f>
        <v>16</v>
      </c>
      <c r="J11" s="6">
        <v>3</v>
      </c>
      <c r="K11" s="6" cm="1">
        <f t="array" ref="K11">_xlfn.XLOOKUP(J11,TB[[#All],[POS]],TB[[#All],[PUNTOS]])</f>
        <v>16</v>
      </c>
      <c r="L11" s="9">
        <f t="shared" si="2"/>
        <v>52</v>
      </c>
      <c r="M11" s="6">
        <v>3</v>
      </c>
      <c r="N11" s="6" cm="1">
        <f t="array" ref="N11">_xlfn.XLOOKUP(M11,TB[[#All],[POS]],TB[[#All],[PUNTOS]])</f>
        <v>16</v>
      </c>
      <c r="O11" s="6">
        <v>2</v>
      </c>
      <c r="P11" s="6" cm="1">
        <f t="array" ref="P11">_xlfn.XLOOKUP(O11,TB[[#All],[POS]],TB[[#All],[PUNTOS]])</f>
        <v>18</v>
      </c>
      <c r="Q11" s="6">
        <v>4</v>
      </c>
      <c r="R11" s="6" cm="1">
        <f t="array" ref="R11">_xlfn.XLOOKUP(Q11,TB[[#All],[POS]],TB[[#All],[PUNTOS]])</f>
        <v>14</v>
      </c>
      <c r="S11" s="9">
        <f t="shared" si="3"/>
        <v>48</v>
      </c>
      <c r="T11" s="6">
        <v>4</v>
      </c>
      <c r="U11" s="6" cm="1">
        <f t="array" ref="U11">_xlfn.XLOOKUP(T11,TB[[#All],[POS]],TB[[#All],[PUNTOS]])</f>
        <v>14</v>
      </c>
      <c r="V11" s="6">
        <v>4</v>
      </c>
      <c r="W11" s="6" cm="1">
        <f t="array" ref="W11">_xlfn.XLOOKUP(V11,TB[[#All],[POS]],TB[[#All],[PUNTOS]])</f>
        <v>14</v>
      </c>
      <c r="X11" s="6">
        <v>2</v>
      </c>
      <c r="Y11" s="6" cm="1">
        <f t="array" ref="Y11">_xlfn.XLOOKUP(X11,TB[[#All],[POS]],TB[[#All],[PUNTOS]])</f>
        <v>18</v>
      </c>
      <c r="Z11" s="9">
        <f t="shared" si="4"/>
        <v>46</v>
      </c>
      <c r="AA11" s="6">
        <v>1</v>
      </c>
      <c r="AB11" s="6" cm="1">
        <f t="array" ref="AB11">_xlfn.XLOOKUP(AA11,TB[[#All],[POS]],TB[[#All],[PUNTOS]])</f>
        <v>20</v>
      </c>
      <c r="AC11" s="6">
        <v>1</v>
      </c>
      <c r="AD11" s="6" cm="1">
        <f t="array" ref="AD11">_xlfn.XLOOKUP(AC11,TB[[#All],[POS]],TB[[#All],[PUNTOS]])</f>
        <v>20</v>
      </c>
      <c r="AE11" s="6">
        <v>2</v>
      </c>
      <c r="AF11" s="6" cm="1">
        <f t="array" ref="AF11">_xlfn.XLOOKUP(AE11,TB[[#All],[POS]],TB[[#All],[PUNTOS]])</f>
        <v>18</v>
      </c>
      <c r="AG11" s="9">
        <f t="shared" si="5"/>
        <v>58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17</v>
      </c>
      <c r="C12" s="7" t="s">
        <v>302</v>
      </c>
      <c r="D12" s="7" t="s">
        <v>8</v>
      </c>
      <c r="E12" s="6">
        <f t="shared" si="1"/>
        <v>193</v>
      </c>
      <c r="F12" s="6">
        <v>2</v>
      </c>
      <c r="G12" s="6" cm="1">
        <f t="array" ref="G12">_xlfn.XLOOKUP(F12,TB[[#All],[POS]],TB[[#All],[PUNTOS]])</f>
        <v>18</v>
      </c>
      <c r="H12" s="6">
        <v>2</v>
      </c>
      <c r="I12" s="6" cm="1">
        <f t="array" ref="I12">_xlfn.XLOOKUP(H12,TB[[#All],[POS]],TB[[#All],[PUNTOS]])</f>
        <v>18</v>
      </c>
      <c r="J12" s="6">
        <v>5</v>
      </c>
      <c r="K12" s="6" cm="1">
        <f t="array" ref="K12">_xlfn.XLOOKUP(J12,TB[[#All],[POS]],TB[[#All],[PUNTOS]])</f>
        <v>12</v>
      </c>
      <c r="L12" s="9">
        <f t="shared" si="2"/>
        <v>48</v>
      </c>
      <c r="M12" s="6">
        <v>1</v>
      </c>
      <c r="N12" s="6" cm="1">
        <f t="array" ref="N12">_xlfn.XLOOKUP(M12,TB[[#All],[POS]],TB[[#All],[PUNTOS]])</f>
        <v>20</v>
      </c>
      <c r="O12" s="6">
        <v>3</v>
      </c>
      <c r="P12" s="6" cm="1">
        <f t="array" ref="P12">_xlfn.XLOOKUP(O12,TB[[#All],[POS]],TB[[#All],[PUNTOS]])</f>
        <v>16</v>
      </c>
      <c r="Q12" s="6">
        <v>6</v>
      </c>
      <c r="R12" s="6" cm="1">
        <f t="array" ref="R12">_xlfn.XLOOKUP(Q12,TB[[#All],[POS]],TB[[#All],[PUNTOS]])</f>
        <v>10</v>
      </c>
      <c r="S12" s="9">
        <f t="shared" si="3"/>
        <v>46</v>
      </c>
      <c r="T12" s="6">
        <v>3</v>
      </c>
      <c r="U12" s="6" cm="1">
        <f t="array" ref="U12">_xlfn.XLOOKUP(T12,TB[[#All],[POS]],TB[[#All],[PUNTOS]])</f>
        <v>16</v>
      </c>
      <c r="V12" s="6">
        <v>1</v>
      </c>
      <c r="W12" s="6" cm="1">
        <f t="array" ref="W12">_xlfn.XLOOKUP(V12,TB[[#All],[POS]],TB[[#All],[PUNTOS]])</f>
        <v>20</v>
      </c>
      <c r="X12" s="6">
        <v>3</v>
      </c>
      <c r="Y12" s="6" cm="1">
        <f t="array" ref="Y12">_xlfn.XLOOKUP(X12,TB[[#All],[POS]],TB[[#All],[PUNTOS]])</f>
        <v>16</v>
      </c>
      <c r="Z12" s="9">
        <f t="shared" si="4"/>
        <v>52</v>
      </c>
      <c r="AA12" s="6">
        <v>2</v>
      </c>
      <c r="AB12" s="6" cm="1">
        <f t="array" ref="AB12">_xlfn.XLOOKUP(AA12,TB[[#All],[POS]],TB[[#All],[PUNTOS]])</f>
        <v>18</v>
      </c>
      <c r="AC12" s="6">
        <v>7</v>
      </c>
      <c r="AD12" s="6" cm="1">
        <f t="array" ref="AD12">_xlfn.XLOOKUP(AC12,TB[[#All],[POS]],TB[[#All],[PUNTOS]])</f>
        <v>9</v>
      </c>
      <c r="AE12" s="6">
        <v>1</v>
      </c>
      <c r="AF12" s="6" cm="1">
        <f t="array" ref="AF12">_xlfn.XLOOKUP(AE12,TB[[#All],[POS]],TB[[#All],[PUNTOS]])</f>
        <v>20</v>
      </c>
      <c r="AG12" s="9">
        <f t="shared" si="5"/>
        <v>47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2</v>
      </c>
      <c r="C13" s="7" t="s">
        <v>303</v>
      </c>
      <c r="D13" s="7" t="s">
        <v>8</v>
      </c>
      <c r="E13" s="6">
        <f t="shared" si="1"/>
        <v>163</v>
      </c>
      <c r="F13" s="6">
        <v>4</v>
      </c>
      <c r="G13" s="6" cm="1">
        <f t="array" ref="G13">_xlfn.XLOOKUP(F13,TB[[#All],[POS]],TB[[#All],[PUNTOS]])</f>
        <v>14</v>
      </c>
      <c r="H13" s="6">
        <v>5</v>
      </c>
      <c r="I13" s="6" cm="1">
        <f t="array" ref="I13">_xlfn.XLOOKUP(H13,TB[[#All],[POS]],TB[[#All],[PUNTOS]])</f>
        <v>12</v>
      </c>
      <c r="J13" s="6">
        <v>2</v>
      </c>
      <c r="K13" s="6" cm="1">
        <f t="array" ref="K13">_xlfn.XLOOKUP(J13,TB[[#All],[POS]],TB[[#All],[PUNTOS]])</f>
        <v>18</v>
      </c>
      <c r="L13" s="9">
        <f t="shared" si="2"/>
        <v>44</v>
      </c>
      <c r="M13" s="6">
        <v>4</v>
      </c>
      <c r="N13" s="6" cm="1">
        <f t="array" ref="N13">_xlfn.XLOOKUP(M13,TB[[#All],[POS]],TB[[#All],[PUNTOS]])</f>
        <v>14</v>
      </c>
      <c r="O13" s="6">
        <v>7</v>
      </c>
      <c r="P13" s="6" cm="1">
        <f t="array" ref="P13">_xlfn.XLOOKUP(O13,TB[[#All],[POS]],TB[[#All],[PUNTOS]])</f>
        <v>9</v>
      </c>
      <c r="Q13" s="6">
        <v>3</v>
      </c>
      <c r="R13" s="6" cm="1">
        <f t="array" ref="R13">_xlfn.XLOOKUP(Q13,TB[[#All],[POS]],TB[[#All],[PUNTOS]])</f>
        <v>16</v>
      </c>
      <c r="S13" s="9">
        <f t="shared" si="3"/>
        <v>39</v>
      </c>
      <c r="T13" s="6">
        <v>5</v>
      </c>
      <c r="U13" s="6" cm="1">
        <f t="array" ref="U13">_xlfn.XLOOKUP(T13,TB[[#All],[POS]],TB[[#All],[PUNTOS]])</f>
        <v>12</v>
      </c>
      <c r="V13" s="6">
        <v>6</v>
      </c>
      <c r="W13" s="6" cm="1">
        <f t="array" ref="W13">_xlfn.XLOOKUP(V13,TB[[#All],[POS]],TB[[#All],[PUNTOS]])</f>
        <v>10</v>
      </c>
      <c r="X13" s="6">
        <v>4</v>
      </c>
      <c r="Y13" s="6" cm="1">
        <f t="array" ref="Y13">_xlfn.XLOOKUP(X13,TB[[#All],[POS]],TB[[#All],[PUNTOS]])</f>
        <v>14</v>
      </c>
      <c r="Z13" s="9">
        <f t="shared" si="4"/>
        <v>36</v>
      </c>
      <c r="AA13" s="6">
        <v>6</v>
      </c>
      <c r="AB13" s="6" cm="1">
        <f t="array" ref="AB13">_xlfn.XLOOKUP(AA13,TB[[#All],[POS]],TB[[#All],[PUNTOS]])</f>
        <v>10</v>
      </c>
      <c r="AC13" s="6">
        <v>2</v>
      </c>
      <c r="AD13" s="6" cm="1">
        <f t="array" ref="AD13">_xlfn.XLOOKUP(AC13,TB[[#All],[POS]],TB[[#All],[PUNTOS]])</f>
        <v>18</v>
      </c>
      <c r="AE13" s="6">
        <v>3</v>
      </c>
      <c r="AF13" s="6" cm="1">
        <f t="array" ref="AF13">_xlfn.XLOOKUP(AE13,TB[[#All],[POS]],TB[[#All],[PUNTOS]])</f>
        <v>16</v>
      </c>
      <c r="AG13" s="9">
        <f t="shared" si="5"/>
        <v>44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188</v>
      </c>
      <c r="C14" s="7" t="s">
        <v>304</v>
      </c>
      <c r="D14" s="7" t="s">
        <v>6</v>
      </c>
      <c r="E14" s="6">
        <f t="shared" si="1"/>
        <v>114</v>
      </c>
      <c r="F14" s="6">
        <v>8</v>
      </c>
      <c r="G14" s="6" cm="1">
        <f t="array" ref="G14">_xlfn.XLOOKUP(F14,TB[[#All],[POS]],TB[[#All],[PUNTOS]])</f>
        <v>8</v>
      </c>
      <c r="H14" s="6">
        <v>6</v>
      </c>
      <c r="I14" s="6" cm="1">
        <f t="array" ref="I14">_xlfn.XLOOKUP(H14,TB[[#All],[POS]],TB[[#All],[PUNTOS]])</f>
        <v>10</v>
      </c>
      <c r="J14" s="6">
        <v>9</v>
      </c>
      <c r="K14" s="6" cm="1">
        <f t="array" ref="K14">_xlfn.XLOOKUP(J14,TB[[#All],[POS]],TB[[#All],[PUNTOS]])</f>
        <v>7</v>
      </c>
      <c r="L14" s="9">
        <f t="shared" si="2"/>
        <v>25</v>
      </c>
      <c r="M14" s="6">
        <v>6</v>
      </c>
      <c r="N14" s="6" cm="1">
        <f t="array" ref="N14">_xlfn.XLOOKUP(M14,TB[[#All],[POS]],TB[[#All],[PUNTOS]])</f>
        <v>10</v>
      </c>
      <c r="O14" s="6">
        <v>4</v>
      </c>
      <c r="P14" s="6" cm="1">
        <f t="array" ref="P14">_xlfn.XLOOKUP(O14,TB[[#All],[POS]],TB[[#All],[PUNTOS]])</f>
        <v>14</v>
      </c>
      <c r="Q14" s="6">
        <v>7</v>
      </c>
      <c r="R14" s="6" cm="1">
        <f t="array" ref="R14">_xlfn.XLOOKUP(Q14,TB[[#All],[POS]],TB[[#All],[PUNTOS]])</f>
        <v>9</v>
      </c>
      <c r="S14" s="9">
        <f t="shared" si="3"/>
        <v>33</v>
      </c>
      <c r="T14" s="6">
        <v>6</v>
      </c>
      <c r="U14" s="6" cm="1">
        <f t="array" ref="U14">_xlfn.XLOOKUP(T14,TB[[#All],[POS]],TB[[#All],[PUNTOS]])</f>
        <v>10</v>
      </c>
      <c r="V14" s="6">
        <v>5</v>
      </c>
      <c r="W14" s="6" cm="1">
        <f t="array" ref="W14">_xlfn.XLOOKUP(V14,TB[[#All],[POS]],TB[[#All],[PUNTOS]])</f>
        <v>12</v>
      </c>
      <c r="X14" s="6">
        <v>6</v>
      </c>
      <c r="Y14" s="6" cm="1">
        <f t="array" ref="Y14">_xlfn.XLOOKUP(X14,TB[[#All],[POS]],TB[[#All],[PUNTOS]])</f>
        <v>10</v>
      </c>
      <c r="Z14" s="9">
        <f t="shared" si="4"/>
        <v>32</v>
      </c>
      <c r="AA14" s="6">
        <v>8</v>
      </c>
      <c r="AB14" s="6" cm="1">
        <f t="array" ref="AB14">_xlfn.XLOOKUP(AA14,TB[[#All],[POS]],TB[[#All],[PUNTOS]])</f>
        <v>8</v>
      </c>
      <c r="AC14" s="6">
        <v>9</v>
      </c>
      <c r="AD14" s="6" cm="1">
        <f t="array" ref="AD14">_xlfn.XLOOKUP(AC14,TB[[#All],[POS]],TB[[#All],[PUNTOS]])</f>
        <v>7</v>
      </c>
      <c r="AE14" s="6">
        <v>7</v>
      </c>
      <c r="AF14" s="6" cm="1">
        <f t="array" ref="AF14">_xlfn.XLOOKUP(AE14,TB[[#All],[POS]],TB[[#All],[PUNTOS]])</f>
        <v>9</v>
      </c>
      <c r="AG14" s="9">
        <f t="shared" si="5"/>
        <v>24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133</v>
      </c>
      <c r="C15" s="7" t="s">
        <v>305</v>
      </c>
      <c r="D15" s="7" t="s">
        <v>125</v>
      </c>
      <c r="E15" s="6">
        <f t="shared" si="1"/>
        <v>77</v>
      </c>
      <c r="F15" s="6">
        <v>9</v>
      </c>
      <c r="G15" s="6" cm="1">
        <f t="array" ref="G15">_xlfn.XLOOKUP(F15,TB[[#All],[POS]],TB[[#All],[PUNTOS]])</f>
        <v>7</v>
      </c>
      <c r="H15" s="6">
        <v>9</v>
      </c>
      <c r="I15" s="6" cm="1">
        <f t="array" ref="I15">_xlfn.XLOOKUP(H15,TB[[#All],[POS]],TB[[#All],[PUNTOS]])</f>
        <v>7</v>
      </c>
      <c r="J15" s="6">
        <v>8</v>
      </c>
      <c r="K15" s="6" cm="1">
        <f t="array" ref="K15">_xlfn.XLOOKUP(J15,TB[[#All],[POS]],TB[[#All],[PUNTOS]])</f>
        <v>8</v>
      </c>
      <c r="L15" s="9">
        <f t="shared" si="2"/>
        <v>22</v>
      </c>
      <c r="M15" s="6">
        <v>10</v>
      </c>
      <c r="N15" s="6" cm="1">
        <f t="array" ref="N15">_xlfn.XLOOKUP(M15,TB[[#All],[POS]],TB[[#All],[PUNTOS]])</f>
        <v>6</v>
      </c>
      <c r="O15" s="6">
        <v>9</v>
      </c>
      <c r="P15" s="6" cm="1">
        <f t="array" ref="P15">_xlfn.XLOOKUP(O15,TB[[#All],[POS]],TB[[#All],[PUNTOS]])</f>
        <v>7</v>
      </c>
      <c r="Q15" s="6">
        <v>8</v>
      </c>
      <c r="R15" s="6" cm="1">
        <f t="array" ref="R15">_xlfn.XLOOKUP(Q15,TB[[#All],[POS]],TB[[#All],[PUNTOS]])</f>
        <v>8</v>
      </c>
      <c r="S15" s="9">
        <f t="shared" si="3"/>
        <v>21</v>
      </c>
      <c r="T15" s="8"/>
      <c r="U15" s="8"/>
      <c r="V15" s="8"/>
      <c r="W15" s="8"/>
      <c r="X15" s="8"/>
      <c r="Y15" s="8"/>
      <c r="Z15" s="9">
        <f t="shared" si="4"/>
        <v>0</v>
      </c>
      <c r="AA15" s="6">
        <v>5</v>
      </c>
      <c r="AB15" s="6" cm="1">
        <f t="array" ref="AB15">_xlfn.XLOOKUP(AA15,TB[[#All],[POS]],TB[[#All],[PUNTOS]])</f>
        <v>12</v>
      </c>
      <c r="AC15" s="6">
        <v>8</v>
      </c>
      <c r="AD15" s="6" cm="1">
        <f t="array" ref="AD15">_xlfn.XLOOKUP(AC15,TB[[#All],[POS]],TB[[#All],[PUNTOS]])</f>
        <v>8</v>
      </c>
      <c r="AE15" s="6">
        <v>4</v>
      </c>
      <c r="AF15" s="6" cm="1">
        <f t="array" ref="AF15">_xlfn.XLOOKUP(AE15,TB[[#All],[POS]],TB[[#All],[PUNTOS]])</f>
        <v>14</v>
      </c>
      <c r="AG15" s="9">
        <f t="shared" si="5"/>
        <v>34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203</v>
      </c>
      <c r="C16" s="7" t="s">
        <v>306</v>
      </c>
      <c r="D16" s="7" t="s">
        <v>10</v>
      </c>
      <c r="E16" s="6">
        <f t="shared" si="1"/>
        <v>72</v>
      </c>
      <c r="F16" s="6">
        <v>10</v>
      </c>
      <c r="G16" s="6" cm="1">
        <f t="array" ref="G16">_xlfn.XLOOKUP(F16,TB[[#All],[POS]],TB[[#All],[PUNTOS]])</f>
        <v>6</v>
      </c>
      <c r="H16" s="6">
        <v>10</v>
      </c>
      <c r="I16" s="6" cm="1">
        <f t="array" ref="I16">_xlfn.XLOOKUP(H16,TB[[#All],[POS]],TB[[#All],[PUNTOS]])</f>
        <v>6</v>
      </c>
      <c r="J16" s="6">
        <v>12</v>
      </c>
      <c r="K16" s="6" cm="1">
        <f t="array" ref="K16">_xlfn.XLOOKUP(J16,TB[[#All],[POS]],TB[[#All],[PUNTOS]])</f>
        <v>4</v>
      </c>
      <c r="L16" s="9">
        <f t="shared" si="2"/>
        <v>16</v>
      </c>
      <c r="M16" s="6">
        <v>8</v>
      </c>
      <c r="N16" s="6" cm="1">
        <f t="array" ref="N16">_xlfn.XLOOKUP(M16,TB[[#All],[POS]],TB[[#All],[PUNTOS]])</f>
        <v>8</v>
      </c>
      <c r="O16" s="6">
        <v>10</v>
      </c>
      <c r="P16" s="6" cm="1">
        <f t="array" ref="P16">_xlfn.XLOOKUP(O16,TB[[#All],[POS]],TB[[#All],[PUNTOS]])</f>
        <v>6</v>
      </c>
      <c r="Q16" s="6">
        <v>10</v>
      </c>
      <c r="R16" s="6" cm="1">
        <f t="array" ref="R16">_xlfn.XLOOKUP(Q16,TB[[#All],[POS]],TB[[#All],[PUNTOS]])</f>
        <v>6</v>
      </c>
      <c r="S16" s="9">
        <f t="shared" si="3"/>
        <v>20</v>
      </c>
      <c r="T16" s="6">
        <v>10</v>
      </c>
      <c r="U16" s="6" cm="1">
        <f t="array" ref="U16">_xlfn.XLOOKUP(T16,TB[[#All],[POS]],TB[[#All],[PUNTOS]])</f>
        <v>6</v>
      </c>
      <c r="V16" s="6">
        <v>8</v>
      </c>
      <c r="W16" s="6" cm="1">
        <f t="array" ref="W16">_xlfn.XLOOKUP(V16,TB[[#All],[POS]],TB[[#All],[PUNTOS]])</f>
        <v>8</v>
      </c>
      <c r="X16" s="6">
        <v>11</v>
      </c>
      <c r="Y16" s="6" cm="1">
        <f t="array" ref="Y16">_xlfn.XLOOKUP(X16,TB[[#All],[POS]],TB[[#All],[PUNTOS]])</f>
        <v>5</v>
      </c>
      <c r="Z16" s="9">
        <f t="shared" si="4"/>
        <v>19</v>
      </c>
      <c r="AA16" s="6">
        <v>11</v>
      </c>
      <c r="AB16" s="6" cm="1">
        <f t="array" ref="AB16">_xlfn.XLOOKUP(AA16,TB[[#All],[POS]],TB[[#All],[PUNTOS]])</f>
        <v>5</v>
      </c>
      <c r="AC16" s="6">
        <v>10</v>
      </c>
      <c r="AD16" s="6" cm="1">
        <f t="array" ref="AD16">_xlfn.XLOOKUP(AC16,TB[[#All],[POS]],TB[[#All],[PUNTOS]])</f>
        <v>6</v>
      </c>
      <c r="AE16" s="6">
        <v>10</v>
      </c>
      <c r="AF16" s="6" cm="1">
        <f t="array" ref="AF16">_xlfn.XLOOKUP(AE16,TB[[#All],[POS]],TB[[#All],[PUNTOS]])</f>
        <v>6</v>
      </c>
      <c r="AG16" s="9">
        <f t="shared" si="5"/>
        <v>17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26</v>
      </c>
      <c r="C17" s="7" t="s">
        <v>307</v>
      </c>
      <c r="D17" s="7" t="s">
        <v>8</v>
      </c>
      <c r="E17" s="6">
        <f t="shared" si="1"/>
        <v>70</v>
      </c>
      <c r="F17" s="6">
        <v>7</v>
      </c>
      <c r="G17" s="6" cm="1">
        <f t="array" ref="G17">_xlfn.XLOOKUP(F17,TB[[#All],[POS]],TB[[#All],[PUNTOS]])</f>
        <v>9</v>
      </c>
      <c r="H17" s="6">
        <v>8</v>
      </c>
      <c r="I17" s="6" cm="1">
        <f t="array" ref="I17">_xlfn.XLOOKUP(H17,TB[[#All],[POS]],TB[[#All],[PUNTOS]])</f>
        <v>8</v>
      </c>
      <c r="J17" s="6">
        <v>6</v>
      </c>
      <c r="K17" s="6" cm="1">
        <f t="array" ref="K17">_xlfn.XLOOKUP(J17,TB[[#All],[POS]],TB[[#All],[PUNTOS]])</f>
        <v>10</v>
      </c>
      <c r="L17" s="9">
        <f t="shared" si="2"/>
        <v>27</v>
      </c>
      <c r="M17" s="8"/>
      <c r="N17" s="8"/>
      <c r="O17" s="8"/>
      <c r="P17" s="8"/>
      <c r="Q17" s="8"/>
      <c r="R17" s="8"/>
      <c r="S17" s="9">
        <f t="shared" si="3"/>
        <v>0</v>
      </c>
      <c r="T17" s="6">
        <v>2</v>
      </c>
      <c r="U17" s="6" cm="1">
        <f t="array" ref="U17">_xlfn.XLOOKUP(T17,TB[[#All],[POS]],TB[[#All],[PUNTOS]])</f>
        <v>18</v>
      </c>
      <c r="V17" s="6">
        <v>3</v>
      </c>
      <c r="W17" s="6" cm="1">
        <f t="array" ref="W17">_xlfn.XLOOKUP(V17,TB[[#All],[POS]],TB[[#All],[PUNTOS]])</f>
        <v>16</v>
      </c>
      <c r="X17" s="6">
        <v>7</v>
      </c>
      <c r="Y17" s="6" cm="1">
        <f t="array" ref="Y17">_xlfn.XLOOKUP(X17,TB[[#All],[POS]],TB[[#All],[PUNTOS]])</f>
        <v>9</v>
      </c>
      <c r="Z17" s="9">
        <f t="shared" si="4"/>
        <v>43</v>
      </c>
      <c r="AA17" s="8"/>
      <c r="AB17" s="8"/>
      <c r="AC17" s="8"/>
      <c r="AD17" s="8"/>
      <c r="AE17" s="8"/>
      <c r="AF17" s="8"/>
      <c r="AG17" s="9">
        <f t="shared" si="5"/>
        <v>0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246</v>
      </c>
      <c r="C18" s="7" t="s">
        <v>308</v>
      </c>
      <c r="D18" s="7" t="s">
        <v>8</v>
      </c>
      <c r="E18" s="6">
        <f t="shared" si="1"/>
        <v>66</v>
      </c>
      <c r="F18" s="8"/>
      <c r="G18" s="8"/>
      <c r="H18" s="8"/>
      <c r="I18" s="8"/>
      <c r="J18" s="8"/>
      <c r="K18" s="8"/>
      <c r="L18" s="9">
        <f t="shared" si="2"/>
        <v>0</v>
      </c>
      <c r="M18" s="6">
        <v>7</v>
      </c>
      <c r="N18" s="6" cm="1">
        <f t="array" ref="N18">_xlfn.XLOOKUP(M18,TB[[#All],[POS]],TB[[#All],[PUNTOS]])</f>
        <v>9</v>
      </c>
      <c r="O18" s="6">
        <v>8</v>
      </c>
      <c r="P18" s="6" cm="1">
        <f t="array" ref="P18">_xlfn.XLOOKUP(O18,TB[[#All],[POS]],TB[[#All],[PUNTOS]])</f>
        <v>8</v>
      </c>
      <c r="Q18" s="6">
        <v>5</v>
      </c>
      <c r="R18" s="6" cm="1">
        <f t="array" ref="R18">_xlfn.XLOOKUP(Q18,TB[[#All],[POS]],TB[[#All],[PUNTOS]])</f>
        <v>12</v>
      </c>
      <c r="S18" s="9">
        <f t="shared" si="3"/>
        <v>29</v>
      </c>
      <c r="T18" s="8"/>
      <c r="U18" s="8"/>
      <c r="V18" s="8"/>
      <c r="W18" s="8"/>
      <c r="X18" s="8"/>
      <c r="Y18" s="8"/>
      <c r="Z18" s="9">
        <f t="shared" si="4"/>
        <v>0</v>
      </c>
      <c r="AA18" s="6">
        <v>7</v>
      </c>
      <c r="AB18" s="6" cm="1">
        <f t="array" ref="AB18">_xlfn.XLOOKUP(AA18,TB[[#All],[POS]],TB[[#All],[PUNTOS]])</f>
        <v>9</v>
      </c>
      <c r="AC18" s="6">
        <v>4</v>
      </c>
      <c r="AD18" s="6" cm="1">
        <f t="array" ref="AD18">_xlfn.XLOOKUP(AC18,TB[[#All],[POS]],TB[[#All],[PUNTOS]])</f>
        <v>14</v>
      </c>
      <c r="AE18" s="6">
        <v>4</v>
      </c>
      <c r="AF18" s="6" cm="1">
        <f t="array" ref="AF18">_xlfn.XLOOKUP(AE18,TB[[#All],[POS]],TB[[#All],[PUNTOS]])</f>
        <v>14</v>
      </c>
      <c r="AG18" s="9">
        <f t="shared" si="5"/>
        <v>37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  <row r="19" spans="1:47" ht="16.5" x14ac:dyDescent="0.3">
      <c r="A19" s="6">
        <f t="shared" si="0"/>
        <v>10</v>
      </c>
      <c r="B19" s="6">
        <v>260</v>
      </c>
      <c r="C19" s="7" t="s">
        <v>309</v>
      </c>
      <c r="D19" s="7" t="s">
        <v>26</v>
      </c>
      <c r="E19" s="6">
        <f t="shared" si="1"/>
        <v>42</v>
      </c>
      <c r="F19" s="8"/>
      <c r="G19" s="8"/>
      <c r="H19" s="8"/>
      <c r="I19" s="8"/>
      <c r="J19" s="8"/>
      <c r="K19" s="8"/>
      <c r="L19" s="9">
        <f t="shared" si="2"/>
        <v>0</v>
      </c>
      <c r="M19" s="8"/>
      <c r="N19" s="8"/>
      <c r="O19" s="8"/>
      <c r="P19" s="8"/>
      <c r="Q19" s="8"/>
      <c r="R19" s="8"/>
      <c r="S19" s="9">
        <f t="shared" si="3"/>
        <v>0</v>
      </c>
      <c r="T19" s="6">
        <v>8</v>
      </c>
      <c r="U19" s="6" cm="1">
        <f t="array" ref="U19">_xlfn.XLOOKUP(T19,TB[[#All],[POS]],TB[[#All],[PUNTOS]])</f>
        <v>8</v>
      </c>
      <c r="V19" s="6">
        <v>11</v>
      </c>
      <c r="W19" s="6" cm="1">
        <f t="array" ref="W19">_xlfn.XLOOKUP(V19,TB[[#All],[POS]],TB[[#All],[PUNTOS]])</f>
        <v>5</v>
      </c>
      <c r="X19" s="6">
        <v>8</v>
      </c>
      <c r="Y19" s="6" cm="1">
        <f t="array" ref="Y19">_xlfn.XLOOKUP(X19,TB[[#All],[POS]],TB[[#All],[PUNTOS]])</f>
        <v>8</v>
      </c>
      <c r="Z19" s="9">
        <f t="shared" si="4"/>
        <v>21</v>
      </c>
      <c r="AA19" s="6">
        <v>10</v>
      </c>
      <c r="AB19" s="6" cm="1">
        <f t="array" ref="AB19">_xlfn.XLOOKUP(AA19,TB[[#All],[POS]],TB[[#All],[PUNTOS]])</f>
        <v>6</v>
      </c>
      <c r="AC19" s="6">
        <v>6</v>
      </c>
      <c r="AD19" s="6" cm="1">
        <f t="array" ref="AD19">_xlfn.XLOOKUP(AC19,TB[[#All],[POS]],TB[[#All],[PUNTOS]])</f>
        <v>10</v>
      </c>
      <c r="AE19" s="6">
        <v>11</v>
      </c>
      <c r="AF19" s="6" cm="1">
        <f t="array" ref="AF19">_xlfn.XLOOKUP(AE19,TB[[#All],[POS]],TB[[#All],[PUNTOS]])</f>
        <v>5</v>
      </c>
      <c r="AG19" s="9">
        <f t="shared" si="5"/>
        <v>21</v>
      </c>
      <c r="AH19" s="5"/>
      <c r="AI19" s="5"/>
      <c r="AJ19" s="5"/>
      <c r="AK19" s="5"/>
      <c r="AL19" s="5"/>
      <c r="AM19" s="5"/>
      <c r="AN19" s="9">
        <f t="shared" si="6"/>
        <v>0</v>
      </c>
      <c r="AO19" s="5"/>
      <c r="AP19" s="5"/>
      <c r="AQ19" s="5"/>
      <c r="AR19" s="5"/>
      <c r="AS19" s="5"/>
      <c r="AT19" s="5"/>
      <c r="AU19" s="9">
        <f t="shared" si="7"/>
        <v>0</v>
      </c>
    </row>
    <row r="20" spans="1:47" ht="16.5" x14ac:dyDescent="0.3">
      <c r="A20" s="6">
        <f t="shared" si="0"/>
        <v>11</v>
      </c>
      <c r="B20" s="6">
        <v>252</v>
      </c>
      <c r="C20" s="7" t="s">
        <v>310</v>
      </c>
      <c r="D20" s="7" t="s">
        <v>9</v>
      </c>
      <c r="E20" s="6">
        <f t="shared" si="1"/>
        <v>32</v>
      </c>
      <c r="F20" s="8"/>
      <c r="G20" s="8"/>
      <c r="H20" s="8"/>
      <c r="I20" s="8"/>
      <c r="J20" s="8"/>
      <c r="K20" s="8"/>
      <c r="L20" s="9">
        <f t="shared" si="2"/>
        <v>0</v>
      </c>
      <c r="M20" s="8"/>
      <c r="N20" s="8"/>
      <c r="O20" s="8"/>
      <c r="P20" s="8"/>
      <c r="Q20" s="8"/>
      <c r="R20" s="8"/>
      <c r="S20" s="9">
        <f t="shared" si="3"/>
        <v>0</v>
      </c>
      <c r="T20" s="8"/>
      <c r="U20" s="8"/>
      <c r="V20" s="6">
        <v>10</v>
      </c>
      <c r="W20" s="6" cm="1">
        <f t="array" ref="W20">_xlfn.XLOOKUP(V20,TB[[#All],[POS]],TB[[#All],[PUNTOS]])</f>
        <v>6</v>
      </c>
      <c r="X20" s="6">
        <v>10</v>
      </c>
      <c r="Y20" s="6" cm="1">
        <f t="array" ref="Y20">_xlfn.XLOOKUP(X20,TB[[#All],[POS]],TB[[#All],[PUNTOS]])</f>
        <v>6</v>
      </c>
      <c r="Z20" s="9">
        <f t="shared" si="4"/>
        <v>12</v>
      </c>
      <c r="AA20" s="6">
        <v>9</v>
      </c>
      <c r="AB20" s="6" cm="1">
        <f t="array" ref="AB20">_xlfn.XLOOKUP(AA20,TB[[#All],[POS]],TB[[#All],[PUNTOS]])</f>
        <v>7</v>
      </c>
      <c r="AC20" s="6">
        <v>11</v>
      </c>
      <c r="AD20" s="6" cm="1">
        <f t="array" ref="AD20">_xlfn.XLOOKUP(AC20,TB[[#All],[POS]],TB[[#All],[PUNTOS]])</f>
        <v>5</v>
      </c>
      <c r="AE20" s="6">
        <v>8</v>
      </c>
      <c r="AF20" s="6" cm="1">
        <f t="array" ref="AF20">_xlfn.XLOOKUP(AE20,TB[[#All],[POS]],TB[[#All],[PUNTOS]])</f>
        <v>8</v>
      </c>
      <c r="AG20" s="9">
        <f t="shared" si="5"/>
        <v>20</v>
      </c>
      <c r="AH20" s="5"/>
      <c r="AI20" s="5"/>
      <c r="AJ20" s="5"/>
      <c r="AK20" s="5"/>
      <c r="AL20" s="5"/>
      <c r="AM20" s="5"/>
      <c r="AN20" s="9">
        <f t="shared" si="6"/>
        <v>0</v>
      </c>
      <c r="AO20" s="5"/>
      <c r="AP20" s="5"/>
      <c r="AQ20" s="5"/>
      <c r="AR20" s="5"/>
      <c r="AS20" s="5"/>
      <c r="AT20" s="5"/>
      <c r="AU20" s="9">
        <f t="shared" si="7"/>
        <v>0</v>
      </c>
    </row>
    <row r="21" spans="1:47" ht="16.5" x14ac:dyDescent="0.3">
      <c r="A21" s="6">
        <f t="shared" si="0"/>
        <v>12</v>
      </c>
      <c r="B21" s="6">
        <v>148</v>
      </c>
      <c r="C21" s="7" t="s">
        <v>311</v>
      </c>
      <c r="D21" s="7" t="s">
        <v>128</v>
      </c>
      <c r="E21" s="6">
        <f t="shared" si="1"/>
        <v>28</v>
      </c>
      <c r="F21" s="6">
        <v>6</v>
      </c>
      <c r="G21" s="6" cm="1">
        <f t="array" ref="G21">_xlfn.XLOOKUP(F21,TB[[#All],[POS]],TB[[#All],[PUNTOS]])</f>
        <v>10</v>
      </c>
      <c r="H21" s="6">
        <v>7</v>
      </c>
      <c r="I21" s="6" cm="1">
        <f t="array" ref="I21">_xlfn.XLOOKUP(H21,TB[[#All],[POS]],TB[[#All],[PUNTOS]])</f>
        <v>9</v>
      </c>
      <c r="J21" s="6">
        <v>7</v>
      </c>
      <c r="K21" s="6" cm="1">
        <f t="array" ref="K21">_xlfn.XLOOKUP(J21,TB[[#All],[POS]],TB[[#All],[PUNTOS]])</f>
        <v>9</v>
      </c>
      <c r="L21" s="9">
        <f t="shared" si="2"/>
        <v>28</v>
      </c>
      <c r="M21" s="8"/>
      <c r="N21" s="8"/>
      <c r="O21" s="8"/>
      <c r="P21" s="8"/>
      <c r="Q21" s="8"/>
      <c r="R21" s="8"/>
      <c r="S21" s="9">
        <f t="shared" si="3"/>
        <v>0</v>
      </c>
      <c r="T21" s="8"/>
      <c r="U21" s="8"/>
      <c r="V21" s="8"/>
      <c r="W21" s="8"/>
      <c r="X21" s="8"/>
      <c r="Y21" s="8"/>
      <c r="Z21" s="9">
        <f t="shared" si="4"/>
        <v>0</v>
      </c>
      <c r="AA21" s="8"/>
      <c r="AB21" s="8"/>
      <c r="AC21" s="8"/>
      <c r="AD21" s="8"/>
      <c r="AE21" s="8"/>
      <c r="AF21" s="8"/>
      <c r="AG21" s="9">
        <f t="shared" si="5"/>
        <v>0</v>
      </c>
      <c r="AH21" s="5"/>
      <c r="AI21" s="5"/>
      <c r="AJ21" s="5"/>
      <c r="AK21" s="5"/>
      <c r="AL21" s="5"/>
      <c r="AM21" s="5"/>
      <c r="AN21" s="9">
        <f t="shared" si="6"/>
        <v>0</v>
      </c>
      <c r="AO21" s="5"/>
      <c r="AP21" s="5"/>
      <c r="AQ21" s="5"/>
      <c r="AR21" s="5"/>
      <c r="AS21" s="5"/>
      <c r="AT21" s="5"/>
      <c r="AU21" s="9">
        <f t="shared" si="7"/>
        <v>0</v>
      </c>
    </row>
    <row r="22" spans="1:47" ht="16.5" x14ac:dyDescent="0.3">
      <c r="A22" s="6">
        <f t="shared" si="0"/>
        <v>13</v>
      </c>
      <c r="B22" s="6">
        <v>147</v>
      </c>
      <c r="C22" s="7" t="s">
        <v>312</v>
      </c>
      <c r="D22" s="7" t="s">
        <v>128</v>
      </c>
      <c r="E22" s="6">
        <f t="shared" si="1"/>
        <v>9</v>
      </c>
      <c r="F22" s="6">
        <v>13</v>
      </c>
      <c r="G22" s="6" cm="1">
        <f t="array" ref="G22">_xlfn.XLOOKUP(F22,TB[[#All],[POS]],TB[[#All],[PUNTOS]])</f>
        <v>3</v>
      </c>
      <c r="H22" s="6">
        <v>13</v>
      </c>
      <c r="I22" s="6" cm="1">
        <f t="array" ref="I22">_xlfn.XLOOKUP(H22,TB[[#All],[POS]],TB[[#All],[PUNTOS]])</f>
        <v>3</v>
      </c>
      <c r="J22" s="6">
        <v>13</v>
      </c>
      <c r="K22" s="6" cm="1">
        <f t="array" ref="K22">_xlfn.XLOOKUP(J22,TB[[#All],[POS]],TB[[#All],[PUNTOS]])</f>
        <v>3</v>
      </c>
      <c r="L22" s="9">
        <f t="shared" si="2"/>
        <v>9</v>
      </c>
      <c r="M22" s="8"/>
      <c r="N22" s="8"/>
      <c r="O22" s="8"/>
      <c r="P22" s="8"/>
      <c r="Q22" s="8"/>
      <c r="R22" s="8"/>
      <c r="S22" s="9">
        <f t="shared" si="3"/>
        <v>0</v>
      </c>
      <c r="T22" s="8"/>
      <c r="U22" s="8"/>
      <c r="V22" s="8"/>
      <c r="W22" s="8"/>
      <c r="X22" s="8"/>
      <c r="Y22" s="8"/>
      <c r="Z22" s="9">
        <f t="shared" si="4"/>
        <v>0</v>
      </c>
      <c r="AA22" s="8"/>
      <c r="AB22" s="8"/>
      <c r="AC22" s="8"/>
      <c r="AD22" s="8"/>
      <c r="AE22" s="8"/>
      <c r="AF22" s="8"/>
      <c r="AG22" s="9">
        <f t="shared" si="5"/>
        <v>0</v>
      </c>
      <c r="AH22" s="5"/>
      <c r="AI22" s="5"/>
      <c r="AJ22" s="5"/>
      <c r="AK22" s="5"/>
      <c r="AL22" s="5"/>
      <c r="AM22" s="5"/>
      <c r="AN22" s="9">
        <f t="shared" si="6"/>
        <v>0</v>
      </c>
      <c r="AO22" s="5"/>
      <c r="AP22" s="5"/>
      <c r="AQ22" s="5"/>
      <c r="AR22" s="5"/>
      <c r="AS22" s="5"/>
      <c r="AT22" s="5"/>
      <c r="AU22" s="9">
        <f t="shared" si="7"/>
        <v>0</v>
      </c>
    </row>
    <row r="23" spans="1:47" ht="16.5" x14ac:dyDescent="0.3">
      <c r="A23" s="6">
        <f t="shared" si="0"/>
        <v>14</v>
      </c>
      <c r="B23" s="6">
        <v>196</v>
      </c>
      <c r="C23" s="7" t="s">
        <v>313</v>
      </c>
      <c r="D23" s="7" t="s">
        <v>28</v>
      </c>
      <c r="E23" s="6">
        <f t="shared" si="1"/>
        <v>0</v>
      </c>
      <c r="F23" s="8"/>
      <c r="G23" s="8"/>
      <c r="H23" s="8"/>
      <c r="I23" s="8"/>
      <c r="J23" s="8"/>
      <c r="K23" s="8"/>
      <c r="L23" s="9">
        <f t="shared" si="2"/>
        <v>0</v>
      </c>
      <c r="M23" s="8"/>
      <c r="N23" s="8"/>
      <c r="O23" s="8"/>
      <c r="P23" s="8"/>
      <c r="Q23" s="8"/>
      <c r="R23" s="8"/>
      <c r="S23" s="9">
        <f t="shared" si="3"/>
        <v>0</v>
      </c>
      <c r="T23" s="8"/>
      <c r="U23" s="8"/>
      <c r="V23" s="8"/>
      <c r="W23" s="8"/>
      <c r="X23" s="8"/>
      <c r="Y23" s="8"/>
      <c r="Z23" s="9">
        <f t="shared" si="4"/>
        <v>0</v>
      </c>
      <c r="AA23" s="8"/>
      <c r="AB23" s="8"/>
      <c r="AC23" s="8"/>
      <c r="AD23" s="8"/>
      <c r="AE23" s="8"/>
      <c r="AF23" s="8"/>
      <c r="AG23" s="9">
        <f t="shared" si="5"/>
        <v>0</v>
      </c>
      <c r="AH23" s="5"/>
      <c r="AI23" s="5"/>
      <c r="AJ23" s="5"/>
      <c r="AK23" s="5"/>
      <c r="AL23" s="5"/>
      <c r="AM23" s="5"/>
      <c r="AN23" s="9">
        <f t="shared" si="6"/>
        <v>0</v>
      </c>
      <c r="AO23" s="5"/>
      <c r="AP23" s="5"/>
      <c r="AQ23" s="5"/>
      <c r="AR23" s="5"/>
      <c r="AS23" s="5"/>
      <c r="AT23" s="5"/>
      <c r="AU23" s="9">
        <f t="shared" si="7"/>
        <v>0</v>
      </c>
    </row>
    <row r="24" spans="1:47" ht="16.5" x14ac:dyDescent="0.3">
      <c r="A24" s="6">
        <f t="shared" si="0"/>
        <v>15</v>
      </c>
      <c r="B24" s="6">
        <v>232</v>
      </c>
      <c r="C24" s="7" t="s">
        <v>314</v>
      </c>
      <c r="D24" s="7" t="s">
        <v>128</v>
      </c>
      <c r="E24" s="6">
        <f t="shared" si="1"/>
        <v>0</v>
      </c>
      <c r="F24" s="8"/>
      <c r="G24" s="8"/>
      <c r="H24" s="8"/>
      <c r="I24" s="8"/>
      <c r="J24" s="8"/>
      <c r="K24" s="8"/>
      <c r="L24" s="9">
        <f t="shared" si="2"/>
        <v>0</v>
      </c>
      <c r="M24" s="8"/>
      <c r="N24" s="8"/>
      <c r="O24" s="8"/>
      <c r="P24" s="8"/>
      <c r="Q24" s="8"/>
      <c r="R24" s="8"/>
      <c r="S24" s="9">
        <f t="shared" si="3"/>
        <v>0</v>
      </c>
      <c r="T24" s="8"/>
      <c r="U24" s="8"/>
      <c r="V24" s="8"/>
      <c r="W24" s="8"/>
      <c r="X24" s="8"/>
      <c r="Y24" s="8"/>
      <c r="Z24" s="9">
        <f t="shared" si="4"/>
        <v>0</v>
      </c>
      <c r="AA24" s="8"/>
      <c r="AB24" s="8"/>
      <c r="AC24" s="8"/>
      <c r="AD24" s="8"/>
      <c r="AE24" s="8"/>
      <c r="AF24" s="8"/>
      <c r="AG24" s="9">
        <f t="shared" si="5"/>
        <v>0</v>
      </c>
      <c r="AH24" s="5"/>
      <c r="AI24" s="5"/>
      <c r="AJ24" s="5"/>
      <c r="AK24" s="5"/>
      <c r="AL24" s="5"/>
      <c r="AM24" s="5"/>
      <c r="AN24" s="9">
        <f t="shared" si="6"/>
        <v>0</v>
      </c>
      <c r="AO24" s="5"/>
      <c r="AP24" s="5"/>
      <c r="AQ24" s="5"/>
      <c r="AR24" s="5"/>
      <c r="AS24" s="5"/>
      <c r="AT24" s="5"/>
      <c r="AU24" s="9">
        <f t="shared" si="7"/>
        <v>0</v>
      </c>
    </row>
  </sheetData>
  <sheetProtection algorithmName="SHA-512" hashValue="Jjk2iD5zR60b1BP0BQBUHTO2FctRP/kvQbK4EWbqBxMqyOIKUVi23eimt7zJ0OudpUnP7BQmMtMaLVTWBGE7wg==" saltValue="uaqqWL9xRXt/GfAU3gDePQ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24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C6B4-1F04-46AB-B393-33DFE46F2064}">
  <dimension ref="A1:AU24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v>1</v>
      </c>
      <c r="B10" s="6">
        <v>34</v>
      </c>
      <c r="C10" s="7" t="s">
        <v>301</v>
      </c>
      <c r="D10" s="7" t="s">
        <v>8</v>
      </c>
      <c r="E10" s="6">
        <v>230</v>
      </c>
      <c r="F10" s="6">
        <v>3</v>
      </c>
      <c r="G10" s="6">
        <v>16</v>
      </c>
      <c r="H10" s="6">
        <v>1</v>
      </c>
      <c r="I10" s="6">
        <v>20</v>
      </c>
      <c r="J10" s="6">
        <v>1</v>
      </c>
      <c r="K10" s="6">
        <v>20</v>
      </c>
      <c r="L10" s="9">
        <v>56</v>
      </c>
      <c r="M10" s="6">
        <v>2</v>
      </c>
      <c r="N10" s="6">
        <v>18</v>
      </c>
      <c r="O10" s="6">
        <v>1</v>
      </c>
      <c r="P10" s="6">
        <v>20</v>
      </c>
      <c r="Q10" s="6">
        <v>1</v>
      </c>
      <c r="R10" s="6">
        <v>20</v>
      </c>
      <c r="S10" s="9">
        <v>58</v>
      </c>
      <c r="T10" s="6">
        <v>2</v>
      </c>
      <c r="U10" s="6">
        <v>18</v>
      </c>
      <c r="V10" s="6">
        <v>1</v>
      </c>
      <c r="W10" s="6">
        <v>20</v>
      </c>
      <c r="X10" s="6">
        <v>2</v>
      </c>
      <c r="Y10" s="6">
        <v>18</v>
      </c>
      <c r="Z10" s="9">
        <v>56</v>
      </c>
      <c r="AA10" s="6">
        <v>1</v>
      </c>
      <c r="AB10" s="6">
        <v>20</v>
      </c>
      <c r="AC10" s="6">
        <v>1</v>
      </c>
      <c r="AD10" s="6">
        <v>20</v>
      </c>
      <c r="AE10" s="6">
        <v>1</v>
      </c>
      <c r="AF10" s="6">
        <v>20</v>
      </c>
      <c r="AG10" s="9">
        <v>60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v>2</v>
      </c>
      <c r="B11" s="6">
        <v>103</v>
      </c>
      <c r="C11" s="7" t="s">
        <v>300</v>
      </c>
      <c r="D11" s="7" t="s">
        <v>26</v>
      </c>
      <c r="E11" s="6">
        <v>188</v>
      </c>
      <c r="F11" s="6">
        <v>1</v>
      </c>
      <c r="G11" s="6">
        <v>20</v>
      </c>
      <c r="H11" s="6">
        <v>3</v>
      </c>
      <c r="I11" s="6">
        <v>16</v>
      </c>
      <c r="J11" s="6">
        <v>8</v>
      </c>
      <c r="K11" s="6">
        <v>8</v>
      </c>
      <c r="L11" s="9">
        <v>44</v>
      </c>
      <c r="M11" s="6">
        <v>1</v>
      </c>
      <c r="N11" s="6">
        <v>20</v>
      </c>
      <c r="O11" s="6">
        <v>2</v>
      </c>
      <c r="P11" s="6">
        <v>18</v>
      </c>
      <c r="Q11" s="6">
        <v>5</v>
      </c>
      <c r="R11" s="6">
        <v>12</v>
      </c>
      <c r="S11" s="9">
        <v>50</v>
      </c>
      <c r="T11" s="6">
        <v>2</v>
      </c>
      <c r="U11" s="6">
        <v>18</v>
      </c>
      <c r="V11" s="6">
        <v>2</v>
      </c>
      <c r="W11" s="6">
        <v>18</v>
      </c>
      <c r="X11" s="6">
        <v>1</v>
      </c>
      <c r="Y11" s="6">
        <v>20</v>
      </c>
      <c r="Z11" s="9">
        <v>56</v>
      </c>
      <c r="AA11" s="6">
        <v>3</v>
      </c>
      <c r="AB11" s="6">
        <v>16</v>
      </c>
      <c r="AC11" s="6">
        <v>4</v>
      </c>
      <c r="AD11" s="6">
        <v>14</v>
      </c>
      <c r="AE11" s="6">
        <v>8</v>
      </c>
      <c r="AF11" s="6">
        <v>8</v>
      </c>
      <c r="AG11" s="9">
        <v>38</v>
      </c>
      <c r="AH11" s="5"/>
      <c r="AI11" s="5"/>
      <c r="AJ11" s="5"/>
      <c r="AK11" s="5"/>
      <c r="AL11" s="5"/>
      <c r="AM11" s="5"/>
      <c r="AN11" s="9">
        <f t="shared" ref="AN11:AN24" si="0">AI11+AK11+AM11</f>
        <v>0</v>
      </c>
      <c r="AO11" s="5"/>
      <c r="AP11" s="5"/>
      <c r="AQ11" s="5"/>
      <c r="AR11" s="5"/>
      <c r="AS11" s="5"/>
      <c r="AT11" s="5"/>
      <c r="AU11" s="9">
        <f t="shared" ref="AU11:AU24" si="1">AP11+AR11+AT11</f>
        <v>0</v>
      </c>
    </row>
    <row r="12" spans="1:47" ht="16.5" x14ac:dyDescent="0.3">
      <c r="A12" s="6">
        <v>3</v>
      </c>
      <c r="B12" s="6">
        <v>17</v>
      </c>
      <c r="C12" s="7" t="s">
        <v>302</v>
      </c>
      <c r="D12" s="7" t="s">
        <v>8</v>
      </c>
      <c r="E12" s="6">
        <v>171</v>
      </c>
      <c r="F12" s="6">
        <v>2</v>
      </c>
      <c r="G12" s="6">
        <v>18</v>
      </c>
      <c r="H12" s="6">
        <v>2</v>
      </c>
      <c r="I12" s="6">
        <v>18</v>
      </c>
      <c r="J12" s="6">
        <v>2</v>
      </c>
      <c r="K12" s="6">
        <v>18</v>
      </c>
      <c r="L12" s="9">
        <v>54</v>
      </c>
      <c r="M12" s="6">
        <v>3</v>
      </c>
      <c r="N12" s="6">
        <v>16</v>
      </c>
      <c r="O12" s="6">
        <v>10</v>
      </c>
      <c r="P12" s="6">
        <v>6</v>
      </c>
      <c r="Q12" s="8"/>
      <c r="R12" s="8"/>
      <c r="S12" s="9">
        <v>22</v>
      </c>
      <c r="T12" s="6">
        <v>1</v>
      </c>
      <c r="U12" s="6">
        <v>20</v>
      </c>
      <c r="V12" s="6">
        <v>3</v>
      </c>
      <c r="W12" s="6">
        <v>16</v>
      </c>
      <c r="X12" s="6">
        <v>3</v>
      </c>
      <c r="Y12" s="6">
        <v>16</v>
      </c>
      <c r="Z12" s="9">
        <v>52</v>
      </c>
      <c r="AA12" s="6">
        <v>7</v>
      </c>
      <c r="AB12" s="6">
        <v>9</v>
      </c>
      <c r="AC12" s="6">
        <v>2</v>
      </c>
      <c r="AD12" s="6">
        <v>18</v>
      </c>
      <c r="AE12" s="6">
        <v>3</v>
      </c>
      <c r="AF12" s="6">
        <v>16</v>
      </c>
      <c r="AG12" s="9">
        <v>43</v>
      </c>
      <c r="AH12" s="5"/>
      <c r="AI12" s="5"/>
      <c r="AJ12" s="5"/>
      <c r="AK12" s="5"/>
      <c r="AL12" s="5"/>
      <c r="AM12" s="5"/>
      <c r="AN12" s="9">
        <f t="shared" si="0"/>
        <v>0</v>
      </c>
      <c r="AO12" s="5"/>
      <c r="AP12" s="5"/>
      <c r="AQ12" s="5"/>
      <c r="AR12" s="5"/>
      <c r="AS12" s="5"/>
      <c r="AT12" s="5"/>
      <c r="AU12" s="9">
        <f t="shared" si="1"/>
        <v>0</v>
      </c>
    </row>
    <row r="13" spans="1:47" ht="16.5" x14ac:dyDescent="0.3">
      <c r="A13" s="6">
        <v>4</v>
      </c>
      <c r="B13" s="6">
        <v>188</v>
      </c>
      <c r="C13" s="7" t="s">
        <v>304</v>
      </c>
      <c r="D13" s="7" t="s">
        <v>6</v>
      </c>
      <c r="E13" s="6">
        <v>151</v>
      </c>
      <c r="F13" s="6">
        <v>6</v>
      </c>
      <c r="G13" s="6">
        <v>10</v>
      </c>
      <c r="H13" s="6">
        <v>4</v>
      </c>
      <c r="I13" s="6">
        <v>14</v>
      </c>
      <c r="J13" s="6">
        <v>5</v>
      </c>
      <c r="K13" s="6">
        <v>12</v>
      </c>
      <c r="L13" s="9">
        <v>36</v>
      </c>
      <c r="M13" s="6">
        <v>4</v>
      </c>
      <c r="N13" s="6">
        <v>14</v>
      </c>
      <c r="O13" s="6">
        <v>4</v>
      </c>
      <c r="P13" s="6">
        <v>14</v>
      </c>
      <c r="Q13" s="6">
        <v>3</v>
      </c>
      <c r="R13" s="6">
        <v>16</v>
      </c>
      <c r="S13" s="9">
        <v>44</v>
      </c>
      <c r="T13" s="6">
        <v>5</v>
      </c>
      <c r="U13" s="6">
        <v>12</v>
      </c>
      <c r="V13" s="6">
        <v>4</v>
      </c>
      <c r="W13" s="6">
        <v>14</v>
      </c>
      <c r="X13" s="6">
        <v>4</v>
      </c>
      <c r="Y13" s="6">
        <v>14</v>
      </c>
      <c r="Z13" s="9">
        <v>40</v>
      </c>
      <c r="AA13" s="6">
        <v>9</v>
      </c>
      <c r="AB13" s="6">
        <v>7</v>
      </c>
      <c r="AC13" s="6">
        <v>6</v>
      </c>
      <c r="AD13" s="6">
        <v>10</v>
      </c>
      <c r="AE13" s="6">
        <v>4</v>
      </c>
      <c r="AF13" s="6">
        <v>14</v>
      </c>
      <c r="AG13" s="9">
        <v>31</v>
      </c>
      <c r="AH13" s="5"/>
      <c r="AI13" s="5"/>
      <c r="AJ13" s="5"/>
      <c r="AK13" s="5"/>
      <c r="AL13" s="5"/>
      <c r="AM13" s="5"/>
      <c r="AN13" s="9">
        <f t="shared" si="0"/>
        <v>0</v>
      </c>
      <c r="AO13" s="5"/>
      <c r="AP13" s="5"/>
      <c r="AQ13" s="5"/>
      <c r="AR13" s="5"/>
      <c r="AS13" s="5"/>
      <c r="AT13" s="5"/>
      <c r="AU13" s="9">
        <f t="shared" si="1"/>
        <v>0</v>
      </c>
    </row>
    <row r="14" spans="1:47" ht="16.5" x14ac:dyDescent="0.3">
      <c r="A14" s="6">
        <v>5</v>
      </c>
      <c r="B14" s="6">
        <v>2</v>
      </c>
      <c r="C14" s="7" t="s">
        <v>303</v>
      </c>
      <c r="D14" s="7" t="s">
        <v>8</v>
      </c>
      <c r="E14" s="6">
        <v>129</v>
      </c>
      <c r="F14" s="6">
        <v>5</v>
      </c>
      <c r="G14" s="6">
        <v>12</v>
      </c>
      <c r="H14" s="6">
        <v>8</v>
      </c>
      <c r="I14" s="6">
        <v>8</v>
      </c>
      <c r="J14" s="6">
        <v>4</v>
      </c>
      <c r="K14" s="6">
        <v>14</v>
      </c>
      <c r="L14" s="9">
        <v>34</v>
      </c>
      <c r="M14" s="6">
        <v>7</v>
      </c>
      <c r="N14" s="6">
        <v>9</v>
      </c>
      <c r="O14" s="6">
        <v>5</v>
      </c>
      <c r="P14" s="6">
        <v>12</v>
      </c>
      <c r="Q14" s="6">
        <v>8</v>
      </c>
      <c r="R14" s="6">
        <v>8</v>
      </c>
      <c r="S14" s="9">
        <v>29</v>
      </c>
      <c r="T14" s="6">
        <v>4</v>
      </c>
      <c r="U14" s="6">
        <v>14</v>
      </c>
      <c r="V14" s="6">
        <v>5</v>
      </c>
      <c r="W14" s="6">
        <v>12</v>
      </c>
      <c r="X14" s="6">
        <v>5</v>
      </c>
      <c r="Y14" s="6">
        <v>12</v>
      </c>
      <c r="Z14" s="9">
        <v>38</v>
      </c>
      <c r="AA14" s="6">
        <v>2</v>
      </c>
      <c r="AB14" s="6">
        <v>18</v>
      </c>
      <c r="AC14" s="6">
        <v>11</v>
      </c>
      <c r="AD14" s="6">
        <v>5</v>
      </c>
      <c r="AE14" s="6">
        <v>11</v>
      </c>
      <c r="AF14" s="6">
        <v>5</v>
      </c>
      <c r="AG14" s="9">
        <v>28</v>
      </c>
      <c r="AH14" s="5"/>
      <c r="AI14" s="5"/>
      <c r="AJ14" s="5"/>
      <c r="AK14" s="5"/>
      <c r="AL14" s="5"/>
      <c r="AM14" s="5"/>
      <c r="AN14" s="9">
        <f t="shared" si="0"/>
        <v>0</v>
      </c>
      <c r="AO14" s="5"/>
      <c r="AP14" s="5"/>
      <c r="AQ14" s="5"/>
      <c r="AR14" s="5"/>
      <c r="AS14" s="5"/>
      <c r="AT14" s="5"/>
      <c r="AU14" s="9">
        <f t="shared" si="1"/>
        <v>0</v>
      </c>
    </row>
    <row r="15" spans="1:47" ht="16.5" x14ac:dyDescent="0.3">
      <c r="A15" s="6">
        <v>6</v>
      </c>
      <c r="B15" s="6">
        <v>133</v>
      </c>
      <c r="C15" s="7" t="s">
        <v>305</v>
      </c>
      <c r="D15" s="7" t="s">
        <v>125</v>
      </c>
      <c r="E15" s="6">
        <v>118</v>
      </c>
      <c r="F15" s="6">
        <v>9</v>
      </c>
      <c r="G15" s="6">
        <v>7</v>
      </c>
      <c r="H15" s="6">
        <v>5</v>
      </c>
      <c r="I15" s="6">
        <v>12</v>
      </c>
      <c r="J15" s="6">
        <v>3</v>
      </c>
      <c r="K15" s="6">
        <v>16</v>
      </c>
      <c r="L15" s="9">
        <v>35</v>
      </c>
      <c r="M15" s="6">
        <v>9</v>
      </c>
      <c r="N15" s="6">
        <v>7</v>
      </c>
      <c r="O15" s="6">
        <v>3</v>
      </c>
      <c r="P15" s="6">
        <v>16</v>
      </c>
      <c r="Q15" s="6">
        <v>2</v>
      </c>
      <c r="R15" s="6">
        <v>18</v>
      </c>
      <c r="S15" s="9">
        <v>41</v>
      </c>
      <c r="T15" s="8"/>
      <c r="U15" s="8"/>
      <c r="V15" s="8"/>
      <c r="W15" s="8"/>
      <c r="X15" s="8"/>
      <c r="Y15" s="8"/>
      <c r="Z15" s="9">
        <v>0</v>
      </c>
      <c r="AA15" s="6">
        <v>8</v>
      </c>
      <c r="AB15" s="6">
        <v>8</v>
      </c>
      <c r="AC15" s="6">
        <v>3</v>
      </c>
      <c r="AD15" s="6">
        <v>16</v>
      </c>
      <c r="AE15" s="6">
        <v>2</v>
      </c>
      <c r="AF15" s="6">
        <v>18</v>
      </c>
      <c r="AG15" s="9">
        <v>42</v>
      </c>
      <c r="AH15" s="5"/>
      <c r="AI15" s="5"/>
      <c r="AJ15" s="5"/>
      <c r="AK15" s="5"/>
      <c r="AL15" s="5"/>
      <c r="AM15" s="5"/>
      <c r="AN15" s="9">
        <f t="shared" si="0"/>
        <v>0</v>
      </c>
      <c r="AO15" s="5"/>
      <c r="AP15" s="5"/>
      <c r="AQ15" s="5"/>
      <c r="AR15" s="5"/>
      <c r="AS15" s="5"/>
      <c r="AT15" s="5"/>
      <c r="AU15" s="9">
        <f t="shared" si="1"/>
        <v>0</v>
      </c>
    </row>
    <row r="16" spans="1:47" ht="16.5" x14ac:dyDescent="0.3">
      <c r="A16" s="6">
        <v>7</v>
      </c>
      <c r="B16" s="6">
        <v>203</v>
      </c>
      <c r="C16" s="7" t="s">
        <v>306</v>
      </c>
      <c r="D16" s="7" t="s">
        <v>10</v>
      </c>
      <c r="E16" s="6">
        <v>86</v>
      </c>
      <c r="F16" s="6">
        <v>10</v>
      </c>
      <c r="G16" s="6">
        <v>6</v>
      </c>
      <c r="H16" s="6">
        <v>10</v>
      </c>
      <c r="I16" s="6">
        <v>6</v>
      </c>
      <c r="J16" s="6">
        <v>10</v>
      </c>
      <c r="K16" s="6">
        <v>6</v>
      </c>
      <c r="L16" s="9">
        <v>18</v>
      </c>
      <c r="M16" s="6">
        <v>10</v>
      </c>
      <c r="N16" s="6">
        <v>6</v>
      </c>
      <c r="O16" s="6">
        <v>8</v>
      </c>
      <c r="P16" s="6">
        <v>8</v>
      </c>
      <c r="Q16" s="6">
        <v>7</v>
      </c>
      <c r="R16" s="6">
        <v>9</v>
      </c>
      <c r="S16" s="9">
        <v>23</v>
      </c>
      <c r="T16" s="6">
        <v>7</v>
      </c>
      <c r="U16" s="6">
        <v>9</v>
      </c>
      <c r="V16" s="6">
        <v>8</v>
      </c>
      <c r="W16" s="6">
        <v>8</v>
      </c>
      <c r="X16" s="6">
        <v>7</v>
      </c>
      <c r="Y16" s="6">
        <v>9</v>
      </c>
      <c r="Z16" s="9">
        <v>26</v>
      </c>
      <c r="AA16" s="6">
        <v>10</v>
      </c>
      <c r="AB16" s="6">
        <v>6</v>
      </c>
      <c r="AC16" s="6">
        <v>9</v>
      </c>
      <c r="AD16" s="6">
        <v>7</v>
      </c>
      <c r="AE16" s="6">
        <v>10</v>
      </c>
      <c r="AF16" s="6">
        <v>6</v>
      </c>
      <c r="AG16" s="9">
        <v>19</v>
      </c>
      <c r="AH16" s="5"/>
      <c r="AI16" s="5"/>
      <c r="AJ16" s="5"/>
      <c r="AK16" s="5"/>
      <c r="AL16" s="5"/>
      <c r="AM16" s="5"/>
      <c r="AN16" s="9">
        <f t="shared" si="0"/>
        <v>0</v>
      </c>
      <c r="AO16" s="5"/>
      <c r="AP16" s="5"/>
      <c r="AQ16" s="5"/>
      <c r="AR16" s="5"/>
      <c r="AS16" s="5"/>
      <c r="AT16" s="5"/>
      <c r="AU16" s="9">
        <f t="shared" si="1"/>
        <v>0</v>
      </c>
    </row>
    <row r="17" spans="1:47" ht="16.5" x14ac:dyDescent="0.3">
      <c r="A17" s="6">
        <v>8</v>
      </c>
      <c r="B17" s="6">
        <v>246</v>
      </c>
      <c r="C17" s="7" t="s">
        <v>308</v>
      </c>
      <c r="D17" s="7" t="s">
        <v>8</v>
      </c>
      <c r="E17" s="6">
        <v>63</v>
      </c>
      <c r="F17" s="8"/>
      <c r="G17" s="8"/>
      <c r="H17" s="8"/>
      <c r="I17" s="8"/>
      <c r="J17" s="8"/>
      <c r="K17" s="8"/>
      <c r="L17" s="9">
        <v>0</v>
      </c>
      <c r="M17" s="6">
        <v>8</v>
      </c>
      <c r="N17" s="6">
        <v>8</v>
      </c>
      <c r="O17" s="6">
        <v>7</v>
      </c>
      <c r="P17" s="6">
        <v>9</v>
      </c>
      <c r="Q17" s="6">
        <v>6</v>
      </c>
      <c r="R17" s="6">
        <v>10</v>
      </c>
      <c r="S17" s="9">
        <v>27</v>
      </c>
      <c r="T17" s="8"/>
      <c r="U17" s="8"/>
      <c r="V17" s="8"/>
      <c r="W17" s="8"/>
      <c r="X17" s="8"/>
      <c r="Y17" s="8"/>
      <c r="Z17" s="9">
        <v>0</v>
      </c>
      <c r="AA17" s="6">
        <v>4</v>
      </c>
      <c r="AB17" s="6">
        <v>14</v>
      </c>
      <c r="AC17" s="6">
        <v>5</v>
      </c>
      <c r="AD17" s="6">
        <v>12</v>
      </c>
      <c r="AE17" s="6">
        <v>6</v>
      </c>
      <c r="AF17" s="6">
        <v>10</v>
      </c>
      <c r="AG17" s="9">
        <v>36</v>
      </c>
      <c r="AH17" s="5"/>
      <c r="AI17" s="5"/>
      <c r="AJ17" s="5"/>
      <c r="AK17" s="5"/>
      <c r="AL17" s="5"/>
      <c r="AM17" s="5"/>
      <c r="AN17" s="9">
        <f t="shared" si="0"/>
        <v>0</v>
      </c>
      <c r="AO17" s="5"/>
      <c r="AP17" s="5"/>
      <c r="AQ17" s="5"/>
      <c r="AR17" s="5"/>
      <c r="AS17" s="5"/>
      <c r="AT17" s="5"/>
      <c r="AU17" s="9">
        <f t="shared" si="1"/>
        <v>0</v>
      </c>
    </row>
    <row r="18" spans="1:47" ht="16.5" x14ac:dyDescent="0.3">
      <c r="A18" s="6">
        <v>9</v>
      </c>
      <c r="B18" s="6">
        <v>26</v>
      </c>
      <c r="C18" s="7" t="s">
        <v>307</v>
      </c>
      <c r="D18" s="7" t="s">
        <v>8</v>
      </c>
      <c r="E18" s="6">
        <v>49</v>
      </c>
      <c r="F18" s="6">
        <v>8</v>
      </c>
      <c r="G18" s="6">
        <v>8</v>
      </c>
      <c r="H18" s="6">
        <v>9</v>
      </c>
      <c r="I18" s="6">
        <v>7</v>
      </c>
      <c r="J18" s="6">
        <v>9</v>
      </c>
      <c r="K18" s="6">
        <v>7</v>
      </c>
      <c r="L18" s="9">
        <v>22</v>
      </c>
      <c r="M18" s="8"/>
      <c r="N18" s="8"/>
      <c r="O18" s="8"/>
      <c r="P18" s="8"/>
      <c r="Q18" s="8"/>
      <c r="R18" s="8"/>
      <c r="S18" s="9">
        <v>0</v>
      </c>
      <c r="T18" s="6">
        <v>6</v>
      </c>
      <c r="U18" s="6">
        <v>10</v>
      </c>
      <c r="V18" s="6">
        <v>7</v>
      </c>
      <c r="W18" s="6">
        <v>9</v>
      </c>
      <c r="X18" s="6">
        <v>8</v>
      </c>
      <c r="Y18" s="6">
        <v>8</v>
      </c>
      <c r="Z18" s="9">
        <v>27</v>
      </c>
      <c r="AA18" s="8"/>
      <c r="AB18" s="8"/>
      <c r="AC18" s="8"/>
      <c r="AD18" s="8"/>
      <c r="AE18" s="8"/>
      <c r="AF18" s="8"/>
      <c r="AG18" s="9">
        <v>0</v>
      </c>
      <c r="AH18" s="5"/>
      <c r="AI18" s="5"/>
      <c r="AJ18" s="5"/>
      <c r="AK18" s="5"/>
      <c r="AL18" s="5"/>
      <c r="AM18" s="5"/>
      <c r="AN18" s="9">
        <f t="shared" si="0"/>
        <v>0</v>
      </c>
      <c r="AO18" s="5"/>
      <c r="AP18" s="5"/>
      <c r="AQ18" s="5"/>
      <c r="AR18" s="5"/>
      <c r="AS18" s="5"/>
      <c r="AT18" s="5"/>
      <c r="AU18" s="9">
        <f t="shared" si="1"/>
        <v>0</v>
      </c>
    </row>
    <row r="19" spans="1:47" ht="16.5" x14ac:dyDescent="0.3">
      <c r="A19" s="6">
        <v>10</v>
      </c>
      <c r="B19" s="6">
        <v>260</v>
      </c>
      <c r="C19" s="7" t="s">
        <v>309</v>
      </c>
      <c r="D19" s="7" t="s">
        <v>26</v>
      </c>
      <c r="E19" s="6">
        <v>42</v>
      </c>
      <c r="F19" s="8"/>
      <c r="G19" s="8"/>
      <c r="H19" s="8"/>
      <c r="I19" s="8"/>
      <c r="J19" s="8"/>
      <c r="K19" s="8"/>
      <c r="L19" s="9">
        <v>0</v>
      </c>
      <c r="M19" s="8"/>
      <c r="N19" s="8"/>
      <c r="O19" s="8"/>
      <c r="P19" s="8"/>
      <c r="Q19" s="8"/>
      <c r="R19" s="8"/>
      <c r="S19" s="9">
        <v>0</v>
      </c>
      <c r="T19" s="6">
        <v>8</v>
      </c>
      <c r="U19" s="6">
        <v>8</v>
      </c>
      <c r="V19" s="6">
        <v>10</v>
      </c>
      <c r="W19" s="6">
        <v>6</v>
      </c>
      <c r="X19" s="6">
        <v>11</v>
      </c>
      <c r="Y19" s="6">
        <v>5</v>
      </c>
      <c r="Z19" s="9">
        <v>19</v>
      </c>
      <c r="AA19" s="6">
        <v>6</v>
      </c>
      <c r="AB19" s="6">
        <v>10</v>
      </c>
      <c r="AC19" s="6">
        <v>10</v>
      </c>
      <c r="AD19" s="6">
        <v>6</v>
      </c>
      <c r="AE19" s="6">
        <v>9</v>
      </c>
      <c r="AF19" s="6">
        <v>7</v>
      </c>
      <c r="AG19" s="9">
        <v>23</v>
      </c>
      <c r="AH19" s="5"/>
      <c r="AI19" s="5"/>
      <c r="AJ19" s="5"/>
      <c r="AK19" s="5"/>
      <c r="AL19" s="5"/>
      <c r="AM19" s="5"/>
      <c r="AN19" s="9">
        <f t="shared" si="0"/>
        <v>0</v>
      </c>
      <c r="AO19" s="5"/>
      <c r="AP19" s="5"/>
      <c r="AQ19" s="5"/>
      <c r="AR19" s="5"/>
      <c r="AS19" s="5"/>
      <c r="AT19" s="5"/>
      <c r="AU19" s="9">
        <f t="shared" si="1"/>
        <v>0</v>
      </c>
    </row>
    <row r="20" spans="1:47" ht="16.5" x14ac:dyDescent="0.3">
      <c r="A20" s="6">
        <v>11</v>
      </c>
      <c r="B20" s="6">
        <v>252</v>
      </c>
      <c r="C20" s="7" t="s">
        <v>310</v>
      </c>
      <c r="D20" s="7" t="s">
        <v>9</v>
      </c>
      <c r="E20" s="6">
        <v>37</v>
      </c>
      <c r="F20" s="8"/>
      <c r="G20" s="8"/>
      <c r="H20" s="8"/>
      <c r="I20" s="8"/>
      <c r="J20" s="8"/>
      <c r="K20" s="8"/>
      <c r="L20" s="9">
        <v>0</v>
      </c>
      <c r="M20" s="8"/>
      <c r="N20" s="8"/>
      <c r="O20" s="8"/>
      <c r="P20" s="8"/>
      <c r="Q20" s="8"/>
      <c r="R20" s="8"/>
      <c r="S20" s="9">
        <v>0</v>
      </c>
      <c r="T20" s="8"/>
      <c r="U20" s="8"/>
      <c r="V20" s="6">
        <v>9</v>
      </c>
      <c r="W20" s="6">
        <v>7</v>
      </c>
      <c r="X20" s="6">
        <v>9</v>
      </c>
      <c r="Y20" s="6">
        <v>7</v>
      </c>
      <c r="Z20" s="9">
        <v>14</v>
      </c>
      <c r="AA20" s="6">
        <v>11</v>
      </c>
      <c r="AB20" s="6">
        <v>5</v>
      </c>
      <c r="AC20" s="6">
        <v>7</v>
      </c>
      <c r="AD20" s="6">
        <v>9</v>
      </c>
      <c r="AE20" s="6">
        <v>7</v>
      </c>
      <c r="AF20" s="6">
        <v>9</v>
      </c>
      <c r="AG20" s="9">
        <v>23</v>
      </c>
      <c r="AH20" s="5"/>
      <c r="AI20" s="5"/>
      <c r="AJ20" s="5"/>
      <c r="AK20" s="5"/>
      <c r="AL20" s="5"/>
      <c r="AM20" s="5"/>
      <c r="AN20" s="9">
        <f t="shared" si="0"/>
        <v>0</v>
      </c>
      <c r="AO20" s="5"/>
      <c r="AP20" s="5"/>
      <c r="AQ20" s="5"/>
      <c r="AR20" s="5"/>
      <c r="AS20" s="5"/>
      <c r="AT20" s="5"/>
      <c r="AU20" s="9">
        <f t="shared" si="1"/>
        <v>0</v>
      </c>
    </row>
    <row r="21" spans="1:47" ht="16.5" x14ac:dyDescent="0.3">
      <c r="A21" s="6">
        <v>12</v>
      </c>
      <c r="B21" s="6">
        <v>148</v>
      </c>
      <c r="C21" s="7" t="s">
        <v>311</v>
      </c>
      <c r="D21" s="7" t="s">
        <v>128</v>
      </c>
      <c r="E21" s="6">
        <v>28</v>
      </c>
      <c r="F21" s="6">
        <v>7</v>
      </c>
      <c r="G21" s="6">
        <v>9</v>
      </c>
      <c r="H21" s="6">
        <v>7</v>
      </c>
      <c r="I21" s="6">
        <v>9</v>
      </c>
      <c r="J21" s="6">
        <v>6</v>
      </c>
      <c r="K21" s="6">
        <v>10</v>
      </c>
      <c r="L21" s="9">
        <v>28</v>
      </c>
      <c r="M21" s="8"/>
      <c r="N21" s="8"/>
      <c r="O21" s="8"/>
      <c r="P21" s="8"/>
      <c r="Q21" s="8"/>
      <c r="R21" s="8"/>
      <c r="S21" s="9">
        <v>0</v>
      </c>
      <c r="T21" s="8"/>
      <c r="U21" s="8"/>
      <c r="V21" s="8"/>
      <c r="W21" s="8"/>
      <c r="X21" s="8"/>
      <c r="Y21" s="8"/>
      <c r="Z21" s="9">
        <v>0</v>
      </c>
      <c r="AA21" s="8"/>
      <c r="AB21" s="8"/>
      <c r="AC21" s="8"/>
      <c r="AD21" s="8"/>
      <c r="AE21" s="8"/>
      <c r="AF21" s="8"/>
      <c r="AG21" s="9">
        <v>0</v>
      </c>
      <c r="AH21" s="5"/>
      <c r="AI21" s="5"/>
      <c r="AJ21" s="5"/>
      <c r="AK21" s="5"/>
      <c r="AL21" s="5"/>
      <c r="AM21" s="5"/>
      <c r="AN21" s="9">
        <f t="shared" si="0"/>
        <v>0</v>
      </c>
      <c r="AO21" s="5"/>
      <c r="AP21" s="5"/>
      <c r="AQ21" s="5"/>
      <c r="AR21" s="5"/>
      <c r="AS21" s="5"/>
      <c r="AT21" s="5"/>
      <c r="AU21" s="9">
        <f t="shared" si="1"/>
        <v>0</v>
      </c>
    </row>
    <row r="22" spans="1:47" ht="16.5" x14ac:dyDescent="0.3">
      <c r="A22" s="6">
        <v>13</v>
      </c>
      <c r="B22" s="6">
        <v>147</v>
      </c>
      <c r="C22" s="7" t="s">
        <v>312</v>
      </c>
      <c r="D22" s="7" t="s">
        <v>128</v>
      </c>
      <c r="E22" s="6">
        <v>8</v>
      </c>
      <c r="F22" s="6">
        <v>13</v>
      </c>
      <c r="G22" s="6">
        <v>3</v>
      </c>
      <c r="H22" s="6">
        <v>13</v>
      </c>
      <c r="I22" s="6">
        <v>3</v>
      </c>
      <c r="J22" s="6">
        <v>14</v>
      </c>
      <c r="K22" s="6">
        <v>2</v>
      </c>
      <c r="L22" s="9">
        <v>8</v>
      </c>
      <c r="M22" s="8"/>
      <c r="N22" s="8"/>
      <c r="O22" s="8"/>
      <c r="P22" s="8"/>
      <c r="Q22" s="8"/>
      <c r="R22" s="8"/>
      <c r="S22" s="9">
        <v>0</v>
      </c>
      <c r="T22" s="8"/>
      <c r="U22" s="8"/>
      <c r="V22" s="8"/>
      <c r="W22" s="8"/>
      <c r="X22" s="8"/>
      <c r="Y22" s="8"/>
      <c r="Z22" s="9">
        <v>0</v>
      </c>
      <c r="AA22" s="8"/>
      <c r="AB22" s="8"/>
      <c r="AC22" s="8"/>
      <c r="AD22" s="8"/>
      <c r="AE22" s="8"/>
      <c r="AF22" s="8"/>
      <c r="AG22" s="9">
        <v>0</v>
      </c>
      <c r="AH22" s="5"/>
      <c r="AI22" s="5"/>
      <c r="AJ22" s="5"/>
      <c r="AK22" s="5"/>
      <c r="AL22" s="5"/>
      <c r="AM22" s="5"/>
      <c r="AN22" s="9">
        <f t="shared" si="0"/>
        <v>0</v>
      </c>
      <c r="AO22" s="5"/>
      <c r="AP22" s="5"/>
      <c r="AQ22" s="5"/>
      <c r="AR22" s="5"/>
      <c r="AS22" s="5"/>
      <c r="AT22" s="5"/>
      <c r="AU22" s="9">
        <f t="shared" si="1"/>
        <v>0</v>
      </c>
    </row>
    <row r="23" spans="1:47" ht="16.5" x14ac:dyDescent="0.3">
      <c r="A23" s="6">
        <v>14</v>
      </c>
      <c r="B23" s="6">
        <v>196</v>
      </c>
      <c r="C23" s="7" t="s">
        <v>313</v>
      </c>
      <c r="D23" s="7" t="s">
        <v>28</v>
      </c>
      <c r="E23" s="6">
        <v>0</v>
      </c>
      <c r="F23" s="8"/>
      <c r="G23" s="8"/>
      <c r="H23" s="8"/>
      <c r="I23" s="8"/>
      <c r="J23" s="8"/>
      <c r="K23" s="8"/>
      <c r="L23" s="9">
        <v>0</v>
      </c>
      <c r="M23" s="8"/>
      <c r="N23" s="8"/>
      <c r="O23" s="8"/>
      <c r="P23" s="8"/>
      <c r="Q23" s="8"/>
      <c r="R23" s="8"/>
      <c r="S23" s="9">
        <v>0</v>
      </c>
      <c r="T23" s="8"/>
      <c r="U23" s="8"/>
      <c r="V23" s="8"/>
      <c r="W23" s="8"/>
      <c r="X23" s="8"/>
      <c r="Y23" s="8"/>
      <c r="Z23" s="9">
        <v>0</v>
      </c>
      <c r="AA23" s="8"/>
      <c r="AB23" s="8"/>
      <c r="AC23" s="8"/>
      <c r="AD23" s="8"/>
      <c r="AE23" s="8"/>
      <c r="AF23" s="8"/>
      <c r="AG23" s="9">
        <v>0</v>
      </c>
      <c r="AH23" s="5"/>
      <c r="AI23" s="5"/>
      <c r="AJ23" s="5"/>
      <c r="AK23" s="5"/>
      <c r="AL23" s="5"/>
      <c r="AM23" s="5"/>
      <c r="AN23" s="9">
        <f t="shared" si="0"/>
        <v>0</v>
      </c>
      <c r="AO23" s="5"/>
      <c r="AP23" s="5"/>
      <c r="AQ23" s="5"/>
      <c r="AR23" s="5"/>
      <c r="AS23" s="5"/>
      <c r="AT23" s="5"/>
      <c r="AU23" s="9">
        <f t="shared" si="1"/>
        <v>0</v>
      </c>
    </row>
    <row r="24" spans="1:47" ht="16.5" x14ac:dyDescent="0.3">
      <c r="A24" s="6">
        <v>15</v>
      </c>
      <c r="B24" s="6">
        <v>232</v>
      </c>
      <c r="C24" s="7" t="s">
        <v>314</v>
      </c>
      <c r="D24" s="7" t="s">
        <v>128</v>
      </c>
      <c r="E24" s="6">
        <v>0</v>
      </c>
      <c r="F24" s="8"/>
      <c r="G24" s="8"/>
      <c r="H24" s="8"/>
      <c r="I24" s="8"/>
      <c r="J24" s="8"/>
      <c r="K24" s="8"/>
      <c r="L24" s="9">
        <v>0</v>
      </c>
      <c r="M24" s="8"/>
      <c r="N24" s="8"/>
      <c r="O24" s="8"/>
      <c r="P24" s="8"/>
      <c r="Q24" s="8"/>
      <c r="R24" s="8"/>
      <c r="S24" s="9">
        <v>0</v>
      </c>
      <c r="T24" s="8"/>
      <c r="U24" s="8"/>
      <c r="V24" s="8"/>
      <c r="W24" s="8"/>
      <c r="X24" s="8"/>
      <c r="Y24" s="8"/>
      <c r="Z24" s="9">
        <v>0</v>
      </c>
      <c r="AA24" s="8"/>
      <c r="AB24" s="8"/>
      <c r="AC24" s="8"/>
      <c r="AD24" s="8"/>
      <c r="AE24" s="8"/>
      <c r="AF24" s="8"/>
      <c r="AG24" s="9">
        <v>0</v>
      </c>
      <c r="AH24" s="5"/>
      <c r="AI24" s="5"/>
      <c r="AJ24" s="5"/>
      <c r="AK24" s="5"/>
      <c r="AL24" s="5"/>
      <c r="AM24" s="5"/>
      <c r="AN24" s="9">
        <f t="shared" si="0"/>
        <v>0</v>
      </c>
      <c r="AO24" s="5"/>
      <c r="AP24" s="5"/>
      <c r="AQ24" s="5"/>
      <c r="AR24" s="5"/>
      <c r="AS24" s="5"/>
      <c r="AT24" s="5"/>
      <c r="AU24" s="9">
        <f t="shared" si="1"/>
        <v>0</v>
      </c>
    </row>
  </sheetData>
  <sheetProtection algorithmName="SHA-512" hashValue="GZOK9fSIMJee0WLZlY7L8lauWMVl57yZXpBli1zWA0sVpQ/lLBrSlZHtWyvM9ztVKh4XHHEPqygB352SaDl8Wg==" saltValue="McFvnIG4Bnn7pEuAJqZrZw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26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01B3-6734-494E-8B62-C43ABE76B6B6}">
  <dimension ref="A1:A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>ROW()-9</f>
        <v>1</v>
      </c>
      <c r="B10" s="6">
        <v>48</v>
      </c>
      <c r="C10" s="7" t="s">
        <v>315</v>
      </c>
      <c r="D10" s="7" t="s">
        <v>9</v>
      </c>
      <c r="E10" s="6">
        <f>IFERROR(SUM(L10,S10,Z10,AG10,AN10,AU10),0)</f>
        <v>178</v>
      </c>
      <c r="F10" s="6">
        <v>5</v>
      </c>
      <c r="G10" s="6" cm="1">
        <f t="array" ref="G10">_xlfn.XLOOKUP(F10,TB[[#All],[POS]],TB[[#All],[PUNTOS]])</f>
        <v>12</v>
      </c>
      <c r="H10" s="6">
        <v>4</v>
      </c>
      <c r="I10" s="6" cm="1">
        <f t="array" ref="I10">_xlfn.XLOOKUP(H10,TB[[#All],[POS]],TB[[#All],[PUNTOS]])</f>
        <v>14</v>
      </c>
      <c r="J10" s="6">
        <v>6</v>
      </c>
      <c r="K10" s="6" cm="1">
        <f t="array" ref="K10">_xlfn.XLOOKUP(J10,TB[[#All],[POS]],TB[[#All],[PUNTOS]])</f>
        <v>10</v>
      </c>
      <c r="L10" s="9">
        <f>G10+I10+K10</f>
        <v>36</v>
      </c>
      <c r="M10" s="6">
        <v>2</v>
      </c>
      <c r="N10" s="6" cm="1">
        <f t="array" ref="N10">_xlfn.XLOOKUP(M10,TB[[#All],[POS]],TB[[#All],[PUNTOS]])</f>
        <v>18</v>
      </c>
      <c r="O10" s="6">
        <v>2</v>
      </c>
      <c r="P10" s="6" cm="1">
        <f t="array" ref="P10">_xlfn.XLOOKUP(O10,TB[[#All],[POS]],TB[[#All],[PUNTOS]])</f>
        <v>18</v>
      </c>
      <c r="Q10" s="6">
        <v>2</v>
      </c>
      <c r="R10" s="6" cm="1">
        <f t="array" ref="R10">_xlfn.XLOOKUP(Q10,TB[[#All],[POS]],TB[[#All],[PUNTOS]])</f>
        <v>18</v>
      </c>
      <c r="S10" s="9">
        <f>N10+P10+R10</f>
        <v>54</v>
      </c>
      <c r="T10" s="6">
        <v>4</v>
      </c>
      <c r="U10" s="6" cm="1">
        <f t="array" ref="U10">_xlfn.XLOOKUP(T10,TB[[#All],[POS]],TB[[#All],[PUNTOS]])</f>
        <v>14</v>
      </c>
      <c r="V10" s="6">
        <v>4</v>
      </c>
      <c r="W10" s="6" cm="1">
        <f t="array" ref="W10">_xlfn.XLOOKUP(V10,TB[[#All],[POS]],TB[[#All],[PUNTOS]])</f>
        <v>14</v>
      </c>
      <c r="X10" s="6">
        <v>4</v>
      </c>
      <c r="Y10" s="6" cm="1">
        <f t="array" ref="Y10">_xlfn.XLOOKUP(X10,TB[[#All],[POS]],TB[[#All],[PUNTOS]])</f>
        <v>14</v>
      </c>
      <c r="Z10" s="9">
        <f>U10+W10+Y10</f>
        <v>42</v>
      </c>
      <c r="AA10" s="6">
        <v>2</v>
      </c>
      <c r="AB10" s="6" cm="1">
        <f t="array" ref="AB10">_xlfn.XLOOKUP(AA10,TB[[#All],[POS]],TB[[#All],[PUNTOS]])</f>
        <v>18</v>
      </c>
      <c r="AC10" s="6">
        <v>4</v>
      </c>
      <c r="AD10" s="6" cm="1">
        <f t="array" ref="AD10">_xlfn.XLOOKUP(AC10,TB[[#All],[POS]],TB[[#All],[PUNTOS]])</f>
        <v>14</v>
      </c>
      <c r="AE10" s="6">
        <v>4</v>
      </c>
      <c r="AF10" s="6" cm="1">
        <f t="array" ref="AF10">_xlfn.XLOOKUP(AE10,TB[[#All],[POS]],TB[[#All],[PUNTOS]])</f>
        <v>14</v>
      </c>
      <c r="AG10" s="9">
        <f>AB10+AD10+AF10</f>
        <v>46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f>ROW()-9</f>
        <v>2</v>
      </c>
      <c r="B11" s="6">
        <v>163</v>
      </c>
      <c r="C11" s="7" t="s">
        <v>317</v>
      </c>
      <c r="D11" s="7" t="s">
        <v>32</v>
      </c>
      <c r="E11" s="6">
        <f>IFERROR(SUM(L11,S11,Z11,AG11,AN11,AU11),0)</f>
        <v>156</v>
      </c>
      <c r="F11" s="6">
        <v>3</v>
      </c>
      <c r="G11" s="6" cm="1">
        <f t="array" ref="G11">_xlfn.XLOOKUP(F11,TB[[#All],[POS]],TB[[#All],[PUNTOS]])</f>
        <v>16</v>
      </c>
      <c r="H11" s="6">
        <v>3</v>
      </c>
      <c r="I11" s="6" cm="1">
        <f t="array" ref="I11">_xlfn.XLOOKUP(H11,TB[[#All],[POS]],TB[[#All],[PUNTOS]])</f>
        <v>16</v>
      </c>
      <c r="J11" s="6">
        <v>3</v>
      </c>
      <c r="K11" s="6" cm="1">
        <f t="array" ref="K11">_xlfn.XLOOKUP(J11,TB[[#All],[POS]],TB[[#All],[PUNTOS]])</f>
        <v>16</v>
      </c>
      <c r="L11" s="9">
        <f>G11+I11+K11</f>
        <v>48</v>
      </c>
      <c r="M11" s="6">
        <v>1</v>
      </c>
      <c r="N11" s="6" cm="1">
        <f t="array" ref="N11">_xlfn.XLOOKUP(M11,TB[[#All],[POS]],TB[[#All],[PUNTOS]])</f>
        <v>20</v>
      </c>
      <c r="O11" s="6">
        <v>1</v>
      </c>
      <c r="P11" s="6" cm="1">
        <f t="array" ref="P11">_xlfn.XLOOKUP(O11,TB[[#All],[POS]],TB[[#All],[PUNTOS]])</f>
        <v>20</v>
      </c>
      <c r="Q11" s="6">
        <v>1</v>
      </c>
      <c r="R11" s="6" cm="1">
        <f t="array" ref="R11">_xlfn.XLOOKUP(Q11,TB[[#All],[POS]],TB[[#All],[PUNTOS]])</f>
        <v>20</v>
      </c>
      <c r="S11" s="9">
        <f>N11+P11+R11</f>
        <v>60</v>
      </c>
      <c r="T11" s="8"/>
      <c r="U11" s="8"/>
      <c r="V11" s="8"/>
      <c r="W11" s="8"/>
      <c r="X11" s="8"/>
      <c r="Y11" s="8"/>
      <c r="Z11" s="9">
        <f>U11+W11+Y11</f>
        <v>0</v>
      </c>
      <c r="AA11" s="6">
        <v>6</v>
      </c>
      <c r="AB11" s="6" cm="1">
        <f t="array" ref="AB11">_xlfn.XLOOKUP(AA11,TB[[#All],[POS]],TB[[#All],[PUNTOS]])</f>
        <v>10</v>
      </c>
      <c r="AC11" s="6">
        <v>2</v>
      </c>
      <c r="AD11" s="6" cm="1">
        <f t="array" ref="AD11">_xlfn.XLOOKUP(AC11,TB[[#All],[POS]],TB[[#All],[PUNTOS]])</f>
        <v>18</v>
      </c>
      <c r="AE11" s="6">
        <v>1</v>
      </c>
      <c r="AF11" s="6" cm="1">
        <f t="array" ref="AF11">_xlfn.XLOOKUP(AE11,TB[[#All],[POS]],TB[[#All],[PUNTOS]])</f>
        <v>20</v>
      </c>
      <c r="AG11" s="9">
        <f>AB11+AD11+AF11</f>
        <v>48</v>
      </c>
      <c r="AH11" s="5"/>
      <c r="AI11" s="5"/>
      <c r="AJ11" s="5"/>
      <c r="AK11" s="5"/>
      <c r="AL11" s="5"/>
      <c r="AM11" s="5"/>
      <c r="AN11" s="9">
        <f>AI11+AK11+AM11</f>
        <v>0</v>
      </c>
      <c r="AO11" s="5"/>
      <c r="AP11" s="5"/>
      <c r="AQ11" s="5"/>
      <c r="AR11" s="5"/>
      <c r="AS11" s="5"/>
      <c r="AT11" s="5"/>
      <c r="AU11" s="9">
        <f>AP11+AR11+AT11</f>
        <v>0</v>
      </c>
    </row>
    <row r="12" spans="1:47" ht="16.5" x14ac:dyDescent="0.3">
      <c r="A12" s="6">
        <f>ROW()-9</f>
        <v>3</v>
      </c>
      <c r="B12" s="6">
        <v>67</v>
      </c>
      <c r="C12" s="7" t="s">
        <v>316</v>
      </c>
      <c r="D12" s="7" t="s">
        <v>22</v>
      </c>
      <c r="E12" s="6">
        <f>IFERROR(SUM(L12,S12,Z12,AG12,AN12,AU12),0)</f>
        <v>153</v>
      </c>
      <c r="F12" s="6">
        <v>7</v>
      </c>
      <c r="G12" s="6" cm="1">
        <f t="array" ref="G12">_xlfn.XLOOKUP(F12,TB[[#All],[POS]],TB[[#All],[PUNTOS]])</f>
        <v>9</v>
      </c>
      <c r="H12" s="6">
        <v>5</v>
      </c>
      <c r="I12" s="6" cm="1">
        <f t="array" ref="I12">_xlfn.XLOOKUP(H12,TB[[#All],[POS]],TB[[#All],[PUNTOS]])</f>
        <v>12</v>
      </c>
      <c r="J12" s="6">
        <v>4</v>
      </c>
      <c r="K12" s="6" cm="1">
        <f t="array" ref="K12">_xlfn.XLOOKUP(J12,TB[[#All],[POS]],TB[[#All],[PUNTOS]])</f>
        <v>14</v>
      </c>
      <c r="L12" s="9">
        <f>G12+I12+K12</f>
        <v>35</v>
      </c>
      <c r="M12" s="6">
        <v>4</v>
      </c>
      <c r="N12" s="6" cm="1">
        <f t="array" ref="N12">_xlfn.XLOOKUP(M12,TB[[#All],[POS]],TB[[#All],[PUNTOS]])</f>
        <v>14</v>
      </c>
      <c r="O12" s="6">
        <v>3</v>
      </c>
      <c r="P12" s="6" cm="1">
        <f t="array" ref="P12">_xlfn.XLOOKUP(O12,TB[[#All],[POS]],TB[[#All],[PUNTOS]])</f>
        <v>16</v>
      </c>
      <c r="Q12" s="6">
        <v>3</v>
      </c>
      <c r="R12" s="6" cm="1">
        <f t="array" ref="R12">_xlfn.XLOOKUP(Q12,TB[[#All],[POS]],TB[[#All],[PUNTOS]])</f>
        <v>16</v>
      </c>
      <c r="S12" s="9">
        <f>N12+P12+R12</f>
        <v>46</v>
      </c>
      <c r="T12" s="6">
        <v>5</v>
      </c>
      <c r="U12" s="6" cm="1">
        <f t="array" ref="U12">_xlfn.XLOOKUP(T12,TB[[#All],[POS]],TB[[#All],[PUNTOS]])</f>
        <v>12</v>
      </c>
      <c r="V12" s="6">
        <v>5</v>
      </c>
      <c r="W12" s="6" cm="1">
        <f t="array" ref="W12">_xlfn.XLOOKUP(V12,TB[[#All],[POS]],TB[[#All],[PUNTOS]])</f>
        <v>12</v>
      </c>
      <c r="X12" s="6">
        <v>5</v>
      </c>
      <c r="Y12" s="6" cm="1">
        <f t="array" ref="Y12">_xlfn.XLOOKUP(X12,TB[[#All],[POS]],TB[[#All],[PUNTOS]])</f>
        <v>12</v>
      </c>
      <c r="Z12" s="9">
        <f>U12+W12+Y12</f>
        <v>36</v>
      </c>
      <c r="AA12" s="6">
        <v>5</v>
      </c>
      <c r="AB12" s="6" cm="1">
        <f t="array" ref="AB12">_xlfn.XLOOKUP(AA12,TB[[#All],[POS]],TB[[#All],[PUNTOS]])</f>
        <v>12</v>
      </c>
      <c r="AC12" s="6">
        <v>5</v>
      </c>
      <c r="AD12" s="6" cm="1">
        <f t="array" ref="AD12">_xlfn.XLOOKUP(AC12,TB[[#All],[POS]],TB[[#All],[PUNTOS]])</f>
        <v>12</v>
      </c>
      <c r="AE12" s="6">
        <v>5</v>
      </c>
      <c r="AF12" s="6" cm="1">
        <f t="array" ref="AF12">_xlfn.XLOOKUP(AE12,TB[[#All],[POS]],TB[[#All],[PUNTOS]])</f>
        <v>12</v>
      </c>
      <c r="AG12" s="9">
        <f>AB12+AD12+AF12</f>
        <v>36</v>
      </c>
      <c r="AH12" s="5"/>
      <c r="AI12" s="5"/>
      <c r="AJ12" s="5"/>
      <c r="AK12" s="5"/>
      <c r="AL12" s="5"/>
      <c r="AM12" s="5"/>
      <c r="AN12" s="9">
        <f>AI12+AK12+AM12</f>
        <v>0</v>
      </c>
      <c r="AO12" s="5"/>
      <c r="AP12" s="5"/>
      <c r="AQ12" s="5"/>
      <c r="AR12" s="5"/>
      <c r="AS12" s="5"/>
      <c r="AT12" s="5"/>
      <c r="AU12" s="9">
        <f>AP12+AR12+AT12</f>
        <v>0</v>
      </c>
    </row>
    <row r="13" spans="1:47" ht="16.5" x14ac:dyDescent="0.3">
      <c r="A13" s="6">
        <f>ROW()-9</f>
        <v>4</v>
      </c>
      <c r="B13" s="6">
        <v>194</v>
      </c>
      <c r="C13" s="7" t="s">
        <v>318</v>
      </c>
      <c r="D13" s="7" t="s">
        <v>18</v>
      </c>
      <c r="E13" s="6">
        <f>IFERROR(SUM(L13,S13,Z13,AG13,AN13,AU13),0)</f>
        <v>117</v>
      </c>
      <c r="F13" s="6">
        <v>6</v>
      </c>
      <c r="G13" s="6" cm="1">
        <f t="array" ref="G13">_xlfn.XLOOKUP(F13,TB[[#All],[POS]],TB[[#All],[PUNTOS]])</f>
        <v>10</v>
      </c>
      <c r="H13" s="8"/>
      <c r="I13" s="8"/>
      <c r="J13" s="6">
        <v>7</v>
      </c>
      <c r="K13" s="6" cm="1">
        <f t="array" ref="K13">_xlfn.XLOOKUP(J13,TB[[#All],[POS]],TB[[#All],[PUNTOS]])</f>
        <v>9</v>
      </c>
      <c r="L13" s="9">
        <f>G13+I13+K13</f>
        <v>19</v>
      </c>
      <c r="M13" s="6">
        <v>3</v>
      </c>
      <c r="N13" s="6" cm="1">
        <f t="array" ref="N13">_xlfn.XLOOKUP(M13,TB[[#All],[POS]],TB[[#All],[PUNTOS]])</f>
        <v>16</v>
      </c>
      <c r="O13" s="6">
        <v>4</v>
      </c>
      <c r="P13" s="6" cm="1">
        <f t="array" ref="P13">_xlfn.XLOOKUP(O13,TB[[#All],[POS]],TB[[#All],[PUNTOS]])</f>
        <v>14</v>
      </c>
      <c r="Q13" s="6">
        <v>4</v>
      </c>
      <c r="R13" s="6" cm="1">
        <f t="array" ref="R13">_xlfn.XLOOKUP(Q13,TB[[#All],[POS]],TB[[#All],[PUNTOS]])</f>
        <v>14</v>
      </c>
      <c r="S13" s="9">
        <f>N13+P13+R13</f>
        <v>44</v>
      </c>
      <c r="T13" s="8"/>
      <c r="U13" s="8"/>
      <c r="V13" s="6">
        <v>6</v>
      </c>
      <c r="W13" s="6" cm="1">
        <f t="array" ref="W13">_xlfn.XLOOKUP(V13,TB[[#All],[POS]],TB[[#All],[PUNTOS]])</f>
        <v>10</v>
      </c>
      <c r="X13" s="6">
        <v>6</v>
      </c>
      <c r="Y13" s="6" cm="1">
        <f t="array" ref="Y13">_xlfn.XLOOKUP(X13,TB[[#All],[POS]],TB[[#All],[PUNTOS]])</f>
        <v>10</v>
      </c>
      <c r="Z13" s="9">
        <f>U13+W13+Y13</f>
        <v>20</v>
      </c>
      <c r="AA13" s="6">
        <v>4</v>
      </c>
      <c r="AB13" s="6" cm="1">
        <f t="array" ref="AB13">_xlfn.XLOOKUP(AA13,TB[[#All],[POS]],TB[[#All],[PUNTOS]])</f>
        <v>14</v>
      </c>
      <c r="AC13" s="6">
        <v>6</v>
      </c>
      <c r="AD13" s="6" cm="1">
        <f t="array" ref="AD13">_xlfn.XLOOKUP(AC13,TB[[#All],[POS]],TB[[#All],[PUNTOS]])</f>
        <v>10</v>
      </c>
      <c r="AE13" s="6">
        <v>6</v>
      </c>
      <c r="AF13" s="6" cm="1">
        <f t="array" ref="AF13">_xlfn.XLOOKUP(AE13,TB[[#All],[POS]],TB[[#All],[PUNTOS]])</f>
        <v>10</v>
      </c>
      <c r="AG13" s="9">
        <f>AB13+AD13+AF13</f>
        <v>34</v>
      </c>
      <c r="AH13" s="5"/>
      <c r="AI13" s="5"/>
      <c r="AJ13" s="5"/>
      <c r="AK13" s="5"/>
      <c r="AL13" s="5"/>
      <c r="AM13" s="5"/>
      <c r="AN13" s="9">
        <f>AI13+AK13+AM13</f>
        <v>0</v>
      </c>
      <c r="AO13" s="5"/>
      <c r="AP13" s="5"/>
      <c r="AQ13" s="5"/>
      <c r="AR13" s="5"/>
      <c r="AS13" s="5"/>
      <c r="AT13" s="5"/>
      <c r="AU13" s="9">
        <f>AP13+AR13+AT13</f>
        <v>0</v>
      </c>
    </row>
  </sheetData>
  <sheetProtection algorithmName="SHA-512" hashValue="JYOLpIManlbqvkat1URS7yEEiFbq26OGJJN7Q3lCfOiArFnf+GTELrU/PhHb8pgmdQ/UOaNaFx3E4Y2GzLxR/A==" saltValue="1O9y+vNCGSe+Q2cnuffarw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3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79D4-ABBE-4446-A544-D7B0CCBF94FF}">
  <dimension ref="A1:A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>ROW()-9</f>
        <v>1</v>
      </c>
      <c r="B10" s="6">
        <v>48</v>
      </c>
      <c r="C10" s="7" t="s">
        <v>315</v>
      </c>
      <c r="D10" s="7" t="s">
        <v>9</v>
      </c>
      <c r="E10" s="6">
        <f>IFERROR(SUM(L10,S10,Z10,AG10,AN10,AU10),0)</f>
        <v>184</v>
      </c>
      <c r="F10" s="6">
        <v>4</v>
      </c>
      <c r="G10" s="6" cm="1">
        <f t="array" ref="G10">_xlfn.XLOOKUP(F10,TB[[#All],[POS]],TB[[#All],[PUNTOS]])</f>
        <v>14</v>
      </c>
      <c r="H10" s="6">
        <v>2</v>
      </c>
      <c r="I10" s="6" cm="1">
        <f t="array" ref="I10">_xlfn.XLOOKUP(H10,TB[[#All],[POS]],TB[[#All],[PUNTOS]])</f>
        <v>18</v>
      </c>
      <c r="J10" s="6">
        <v>3</v>
      </c>
      <c r="K10" s="6" cm="1">
        <f t="array" ref="K10">_xlfn.XLOOKUP(J10,TB[[#All],[POS]],TB[[#All],[PUNTOS]])</f>
        <v>16</v>
      </c>
      <c r="L10" s="9">
        <f>G10+I10+K10</f>
        <v>48</v>
      </c>
      <c r="M10" s="6">
        <v>2</v>
      </c>
      <c r="N10" s="6" cm="1">
        <f t="array" ref="N10">_xlfn.XLOOKUP(M10,TB[[#All],[POS]],TB[[#All],[PUNTOS]])</f>
        <v>18</v>
      </c>
      <c r="O10" s="6">
        <v>3</v>
      </c>
      <c r="P10" s="6" cm="1">
        <f t="array" ref="P10">_xlfn.XLOOKUP(O10,TB[[#All],[POS]],TB[[#All],[PUNTOS]])</f>
        <v>16</v>
      </c>
      <c r="Q10" s="6">
        <v>3</v>
      </c>
      <c r="R10" s="6" cm="1">
        <f t="array" ref="R10">_xlfn.XLOOKUP(Q10,TB[[#All],[POS]],TB[[#All],[PUNTOS]])</f>
        <v>16</v>
      </c>
      <c r="S10" s="9">
        <f>N10+P10+R10</f>
        <v>50</v>
      </c>
      <c r="T10" s="6">
        <v>4</v>
      </c>
      <c r="U10" s="6" cm="1">
        <f t="array" ref="U10">_xlfn.XLOOKUP(T10,TB[[#All],[POS]],TB[[#All],[PUNTOS]])</f>
        <v>14</v>
      </c>
      <c r="V10" s="6">
        <v>3</v>
      </c>
      <c r="W10" s="6" cm="1">
        <f t="array" ref="W10">_xlfn.XLOOKUP(V10,TB[[#All],[POS]],TB[[#All],[PUNTOS]])</f>
        <v>16</v>
      </c>
      <c r="X10" s="6">
        <v>3</v>
      </c>
      <c r="Y10" s="6" cm="1">
        <f t="array" ref="Y10">_xlfn.XLOOKUP(X10,TB[[#All],[POS]],TB[[#All],[PUNTOS]])</f>
        <v>16</v>
      </c>
      <c r="Z10" s="9">
        <f>U10+W10+Y10</f>
        <v>46</v>
      </c>
      <c r="AA10" s="6">
        <v>4</v>
      </c>
      <c r="AB10" s="6" cm="1">
        <f t="array" ref="AB10">_xlfn.XLOOKUP(AA10,TB[[#All],[POS]],TB[[#All],[PUNTOS]])</f>
        <v>14</v>
      </c>
      <c r="AC10" s="6">
        <v>5</v>
      </c>
      <c r="AD10" s="6" cm="1">
        <f t="array" ref="AD10">_xlfn.XLOOKUP(AC10,TB[[#All],[POS]],TB[[#All],[PUNTOS]])</f>
        <v>12</v>
      </c>
      <c r="AE10" s="6">
        <v>4</v>
      </c>
      <c r="AF10" s="6" cm="1">
        <f t="array" ref="AF10">_xlfn.XLOOKUP(AE10,TB[[#All],[POS]],TB[[#All],[PUNTOS]])</f>
        <v>14</v>
      </c>
      <c r="AG10" s="9">
        <f>AB10+AD10+AF10</f>
        <v>40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f>ROW()-9</f>
        <v>2</v>
      </c>
      <c r="B11" s="6">
        <v>67</v>
      </c>
      <c r="C11" s="7" t="s">
        <v>316</v>
      </c>
      <c r="D11" s="7" t="s">
        <v>22</v>
      </c>
      <c r="E11" s="6">
        <f>IFERROR(SUM(L11,S11,Z11,AG11,AN11,AU11),0)</f>
        <v>178</v>
      </c>
      <c r="F11" s="6">
        <v>5</v>
      </c>
      <c r="G11" s="6" cm="1">
        <f t="array" ref="G11">_xlfn.XLOOKUP(F11,TB[[#All],[POS]],TB[[#All],[PUNTOS]])</f>
        <v>12</v>
      </c>
      <c r="H11" s="6">
        <v>4</v>
      </c>
      <c r="I11" s="6" cm="1">
        <f t="array" ref="I11">_xlfn.XLOOKUP(H11,TB[[#All],[POS]],TB[[#All],[PUNTOS]])</f>
        <v>14</v>
      </c>
      <c r="J11" s="6">
        <v>4</v>
      </c>
      <c r="K11" s="6" cm="1">
        <f t="array" ref="K11">_xlfn.XLOOKUP(J11,TB[[#All],[POS]],TB[[#All],[PUNTOS]])</f>
        <v>14</v>
      </c>
      <c r="L11" s="9">
        <f>G11+I11+K11</f>
        <v>40</v>
      </c>
      <c r="M11" s="6">
        <v>3</v>
      </c>
      <c r="N11" s="6" cm="1">
        <f t="array" ref="N11">_xlfn.XLOOKUP(M11,TB[[#All],[POS]],TB[[#All],[PUNTOS]])</f>
        <v>16</v>
      </c>
      <c r="O11" s="6">
        <v>2</v>
      </c>
      <c r="P11" s="6" cm="1">
        <f t="array" ref="P11">_xlfn.XLOOKUP(O11,TB[[#All],[POS]],TB[[#All],[PUNTOS]])</f>
        <v>18</v>
      </c>
      <c r="Q11" s="6">
        <v>2</v>
      </c>
      <c r="R11" s="6" cm="1">
        <f t="array" ref="R11">_xlfn.XLOOKUP(Q11,TB[[#All],[POS]],TB[[#All],[PUNTOS]])</f>
        <v>18</v>
      </c>
      <c r="S11" s="9">
        <f>N11+P11+R11</f>
        <v>52</v>
      </c>
      <c r="T11" s="6">
        <v>3</v>
      </c>
      <c r="U11" s="6" cm="1">
        <f t="array" ref="U11">_xlfn.XLOOKUP(T11,TB[[#All],[POS]],TB[[#All],[PUNTOS]])</f>
        <v>16</v>
      </c>
      <c r="V11" s="6">
        <v>4</v>
      </c>
      <c r="W11" s="6" cm="1">
        <f t="array" ref="W11">_xlfn.XLOOKUP(V11,TB[[#All],[POS]],TB[[#All],[PUNTOS]])</f>
        <v>14</v>
      </c>
      <c r="X11" s="6">
        <v>4</v>
      </c>
      <c r="Y11" s="6" cm="1">
        <f t="array" ref="Y11">_xlfn.XLOOKUP(X11,TB[[#All],[POS]],TB[[#All],[PUNTOS]])</f>
        <v>14</v>
      </c>
      <c r="Z11" s="9">
        <f>U11+W11+Y11</f>
        <v>44</v>
      </c>
      <c r="AA11" s="6">
        <v>5</v>
      </c>
      <c r="AB11" s="6" cm="1">
        <f t="array" ref="AB11">_xlfn.XLOOKUP(AA11,TB[[#All],[POS]],TB[[#All],[PUNTOS]])</f>
        <v>12</v>
      </c>
      <c r="AC11" s="6">
        <v>4</v>
      </c>
      <c r="AD11" s="6" cm="1">
        <f t="array" ref="AD11">_xlfn.XLOOKUP(AC11,TB[[#All],[POS]],TB[[#All],[PUNTOS]])</f>
        <v>14</v>
      </c>
      <c r="AE11" s="6">
        <v>3</v>
      </c>
      <c r="AF11" s="6" cm="1">
        <f t="array" ref="AF11">_xlfn.XLOOKUP(AE11,TB[[#All],[POS]],TB[[#All],[PUNTOS]])</f>
        <v>16</v>
      </c>
      <c r="AG11" s="9">
        <f>AB11+AD11+AF11</f>
        <v>42</v>
      </c>
      <c r="AH11" s="5"/>
      <c r="AI11" s="5"/>
      <c r="AJ11" s="5"/>
      <c r="AK11" s="5"/>
      <c r="AL11" s="5"/>
      <c r="AM11" s="5"/>
      <c r="AN11" s="9">
        <f>AI11+AK11+AM11</f>
        <v>0</v>
      </c>
      <c r="AO11" s="5"/>
      <c r="AP11" s="5"/>
      <c r="AQ11" s="5"/>
      <c r="AR11" s="5"/>
      <c r="AS11" s="5"/>
      <c r="AT11" s="5"/>
      <c r="AU11" s="9">
        <f>AP11+AR11+AT11</f>
        <v>0</v>
      </c>
    </row>
    <row r="12" spans="1:47" ht="16.5" x14ac:dyDescent="0.3">
      <c r="A12" s="6">
        <f>ROW()-9</f>
        <v>3</v>
      </c>
      <c r="B12" s="6">
        <v>163</v>
      </c>
      <c r="C12" s="7" t="s">
        <v>317</v>
      </c>
      <c r="D12" s="7" t="s">
        <v>32</v>
      </c>
      <c r="E12" s="6">
        <f>IFERROR(SUM(L12,S12,Z12,AG12,AN12,AU12),0)</f>
        <v>174</v>
      </c>
      <c r="F12" s="6">
        <v>3</v>
      </c>
      <c r="G12" s="6" cm="1">
        <f t="array" ref="G12">_xlfn.XLOOKUP(F12,TB[[#All],[POS]],TB[[#All],[PUNTOS]])</f>
        <v>16</v>
      </c>
      <c r="H12" s="6">
        <v>1</v>
      </c>
      <c r="I12" s="6" cm="1">
        <f t="array" ref="I12">_xlfn.XLOOKUP(H12,TB[[#All],[POS]],TB[[#All],[PUNTOS]])</f>
        <v>20</v>
      </c>
      <c r="J12" s="6">
        <v>1</v>
      </c>
      <c r="K12" s="6" cm="1">
        <f t="array" ref="K12">_xlfn.XLOOKUP(J12,TB[[#All],[POS]],TB[[#All],[PUNTOS]])</f>
        <v>20</v>
      </c>
      <c r="L12" s="9">
        <f>G12+I12+K12</f>
        <v>56</v>
      </c>
      <c r="M12" s="6">
        <v>1</v>
      </c>
      <c r="N12" s="6" cm="1">
        <f t="array" ref="N12">_xlfn.XLOOKUP(M12,TB[[#All],[POS]],TB[[#All],[PUNTOS]])</f>
        <v>20</v>
      </c>
      <c r="O12" s="6">
        <v>1</v>
      </c>
      <c r="P12" s="6" cm="1">
        <f t="array" ref="P12">_xlfn.XLOOKUP(O12,TB[[#All],[POS]],TB[[#All],[PUNTOS]])</f>
        <v>20</v>
      </c>
      <c r="Q12" s="6">
        <v>1</v>
      </c>
      <c r="R12" s="6" cm="1">
        <f t="array" ref="R12">_xlfn.XLOOKUP(Q12,TB[[#All],[POS]],TB[[#All],[PUNTOS]])</f>
        <v>20</v>
      </c>
      <c r="S12" s="9">
        <f>N12+P12+R12</f>
        <v>60</v>
      </c>
      <c r="T12" s="8"/>
      <c r="U12" s="8"/>
      <c r="V12" s="8"/>
      <c r="W12" s="8"/>
      <c r="X12" s="8"/>
      <c r="Y12" s="8"/>
      <c r="Z12" s="9">
        <f>U12+W12+Y12</f>
        <v>0</v>
      </c>
      <c r="AA12" s="6">
        <v>2</v>
      </c>
      <c r="AB12" s="6" cm="1">
        <f t="array" ref="AB12">_xlfn.XLOOKUP(AA12,TB[[#All],[POS]],TB[[#All],[PUNTOS]])</f>
        <v>18</v>
      </c>
      <c r="AC12" s="6">
        <v>1</v>
      </c>
      <c r="AD12" s="6" cm="1">
        <f t="array" ref="AD12">_xlfn.XLOOKUP(AC12,TB[[#All],[POS]],TB[[#All],[PUNTOS]])</f>
        <v>20</v>
      </c>
      <c r="AE12" s="6">
        <v>1</v>
      </c>
      <c r="AF12" s="6" cm="1">
        <f t="array" ref="AF12">_xlfn.XLOOKUP(AE12,TB[[#All],[POS]],TB[[#All],[PUNTOS]])</f>
        <v>20</v>
      </c>
      <c r="AG12" s="9">
        <f>AB12+AD12+AF12</f>
        <v>58</v>
      </c>
      <c r="AH12" s="5"/>
      <c r="AI12" s="5"/>
      <c r="AJ12" s="5"/>
      <c r="AK12" s="5"/>
      <c r="AL12" s="5"/>
      <c r="AM12" s="5"/>
      <c r="AN12" s="9">
        <f>AI12+AK12+AM12</f>
        <v>0</v>
      </c>
      <c r="AO12" s="5"/>
      <c r="AP12" s="5"/>
      <c r="AQ12" s="5"/>
      <c r="AR12" s="5"/>
      <c r="AS12" s="5"/>
      <c r="AT12" s="5"/>
      <c r="AU12" s="9">
        <f>AP12+AR12+AT12</f>
        <v>0</v>
      </c>
    </row>
    <row r="13" spans="1:47" ht="16.5" x14ac:dyDescent="0.3">
      <c r="A13" s="6">
        <f>ROW()-9</f>
        <v>4</v>
      </c>
      <c r="B13" s="6">
        <v>194</v>
      </c>
      <c r="C13" s="7" t="s">
        <v>318</v>
      </c>
      <c r="D13" s="7" t="s">
        <v>18</v>
      </c>
      <c r="E13" s="6">
        <f>IFERROR(SUM(L13,S13,Z13,AG13,AN13,AU13),0)</f>
        <v>61</v>
      </c>
      <c r="F13" s="8"/>
      <c r="G13" s="8"/>
      <c r="H13" s="8"/>
      <c r="I13" s="8"/>
      <c r="J13" s="6">
        <v>7</v>
      </c>
      <c r="K13" s="6" cm="1">
        <f t="array" ref="K13">_xlfn.XLOOKUP(J13,TB[[#All],[POS]],TB[[#All],[PUNTOS]])</f>
        <v>9</v>
      </c>
      <c r="L13" s="9">
        <f>G13+I13+K13</f>
        <v>9</v>
      </c>
      <c r="M13" s="6">
        <v>4</v>
      </c>
      <c r="N13" s="6" cm="1">
        <f t="array" ref="N13">_xlfn.XLOOKUP(M13,TB[[#All],[POS]],TB[[#All],[PUNTOS]])</f>
        <v>14</v>
      </c>
      <c r="O13" s="6">
        <v>4</v>
      </c>
      <c r="P13" s="6" cm="1">
        <f t="array" ref="P13">_xlfn.XLOOKUP(O13,TB[[#All],[POS]],TB[[#All],[PUNTOS]])</f>
        <v>14</v>
      </c>
      <c r="Q13" s="6">
        <v>4</v>
      </c>
      <c r="R13" s="6" cm="1">
        <f t="array" ref="R13">_xlfn.XLOOKUP(Q13,TB[[#All],[POS]],TB[[#All],[PUNTOS]])</f>
        <v>14</v>
      </c>
      <c r="S13" s="9">
        <f>N13+P13+R13</f>
        <v>42</v>
      </c>
      <c r="T13" s="8"/>
      <c r="U13" s="8"/>
      <c r="V13" s="8"/>
      <c r="W13" s="8"/>
      <c r="X13" s="8"/>
      <c r="Y13" s="8"/>
      <c r="Z13" s="9">
        <f>U13+W13+Y13</f>
        <v>0</v>
      </c>
      <c r="AA13" s="6">
        <v>6</v>
      </c>
      <c r="AB13" s="6" cm="1">
        <f t="array" ref="AB13">_xlfn.XLOOKUP(AA13,TB[[#All],[POS]],TB[[#All],[PUNTOS]])</f>
        <v>10</v>
      </c>
      <c r="AC13" s="8"/>
      <c r="AD13" s="8"/>
      <c r="AE13" s="8"/>
      <c r="AF13" s="8"/>
      <c r="AG13" s="9">
        <f>AB13+AD13+AF13</f>
        <v>10</v>
      </c>
      <c r="AH13" s="5"/>
      <c r="AI13" s="5"/>
      <c r="AJ13" s="5"/>
      <c r="AK13" s="5"/>
      <c r="AL13" s="5"/>
      <c r="AM13" s="5"/>
      <c r="AN13" s="9">
        <f>AI13+AK13+AM13</f>
        <v>0</v>
      </c>
      <c r="AO13" s="5"/>
      <c r="AP13" s="5"/>
      <c r="AQ13" s="5"/>
      <c r="AR13" s="5"/>
      <c r="AS13" s="5"/>
      <c r="AT13" s="5"/>
      <c r="AU13" s="9">
        <f>AP13+AR13+AT13</f>
        <v>0</v>
      </c>
    </row>
  </sheetData>
  <sheetProtection algorithmName="SHA-512" hashValue="xoJLV0sYXADkgqyo/NzfeK3zduNT/uf2exBLWkeSxo3fwDq04a8n2AdboaWbiT/KTxUH44hCJDF5K5P3Eoo2AQ==" saltValue="iSM3qcgRFtFX1p1b/Zmwg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3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EA96E-589D-493D-A167-1B3731797976}">
  <dimension ref="A1:AU28"/>
  <sheetViews>
    <sheetView showGridLines="0" showRowColHeaders="0" zoomScale="95" zoomScaleNormal="95" workbookViewId="0">
      <pane xSplit="5" ySplit="9" topLeftCell="F10" activePane="bottomRight" state="frozen"/>
      <selection activeCell="D31" sqref="D31"/>
      <selection pane="topRight" activeCell="D31" sqref="D31"/>
      <selection pane="bottomLeft" activeCell="D31" sqref="D31"/>
      <selection pane="bottomRight" activeCell="N10" sqref="N10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100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28" si="0">ROW()-9</f>
        <v>1</v>
      </c>
      <c r="B10" s="6">
        <v>186</v>
      </c>
      <c r="C10" s="7" t="s">
        <v>324</v>
      </c>
      <c r="D10" s="7" t="s">
        <v>37</v>
      </c>
      <c r="E10" s="6">
        <f t="shared" ref="E10:E28" si="1">IFERROR(SUM(L10,S10,Z10,AG10,AN10,AU10),0)</f>
        <v>182</v>
      </c>
      <c r="F10" s="6">
        <v>2</v>
      </c>
      <c r="G10" s="6" cm="1">
        <f t="array" ref="G10">_xlfn.XLOOKUP(F10,TB[[#All],[POS]],TB[[#All],[PUNTOS]])</f>
        <v>18</v>
      </c>
      <c r="H10" s="6">
        <v>3</v>
      </c>
      <c r="I10" s="6" cm="1">
        <f t="array" ref="I10">_xlfn.XLOOKUP(H10,TB[[#All],[POS]],TB[[#All],[PUNTOS]])</f>
        <v>16</v>
      </c>
      <c r="J10" s="6">
        <v>19</v>
      </c>
      <c r="K10" s="6" cm="1">
        <f t="array" ref="K10">_xlfn.XLOOKUP(J10,TB[[#All],[POS]],TB[[#All],[PUNTOS]])</f>
        <v>0</v>
      </c>
      <c r="L10" s="9">
        <f t="shared" ref="L10:L28" si="2">G10+I10+K10</f>
        <v>34</v>
      </c>
      <c r="M10" s="6">
        <v>4</v>
      </c>
      <c r="N10" s="6" cm="1">
        <f t="array" ref="N10">_xlfn.XLOOKUP(M10,TB[[#All],[POS]],TB[[#All],[PUNTOS]])</f>
        <v>14</v>
      </c>
      <c r="O10" s="6">
        <v>2</v>
      </c>
      <c r="P10" s="6" cm="1">
        <f t="array" ref="P10">_xlfn.XLOOKUP(O10,TB[[#All],[POS]],TB[[#All],[PUNTOS]])</f>
        <v>18</v>
      </c>
      <c r="Q10" s="6">
        <v>6</v>
      </c>
      <c r="R10" s="6" cm="1">
        <f t="array" ref="R10">_xlfn.XLOOKUP(Q10,TB[[#All],[POS]],TB[[#All],[PUNTOS]])</f>
        <v>10</v>
      </c>
      <c r="S10" s="9">
        <f t="shared" ref="S10:S28" si="3">N10+P10+R10</f>
        <v>42</v>
      </c>
      <c r="T10" s="6">
        <v>1</v>
      </c>
      <c r="U10" s="6" cm="1">
        <f t="array" ref="U10">_xlfn.XLOOKUP(T10,TB[[#All],[POS]],TB[[#All],[PUNTOS]])</f>
        <v>20</v>
      </c>
      <c r="V10" s="6">
        <v>3</v>
      </c>
      <c r="W10" s="6" cm="1">
        <f t="array" ref="W10">_xlfn.XLOOKUP(V10,TB[[#All],[POS]],TB[[#All],[PUNTOS]])</f>
        <v>16</v>
      </c>
      <c r="X10" s="6">
        <v>3</v>
      </c>
      <c r="Y10" s="6" cm="1">
        <f t="array" ref="Y10">_xlfn.XLOOKUP(X10,TB[[#All],[POS]],TB[[#All],[PUNTOS]])</f>
        <v>16</v>
      </c>
      <c r="Z10" s="9">
        <f t="shared" ref="Z10:Z28" si="4">U10+W10+Y10</f>
        <v>52</v>
      </c>
      <c r="AA10" s="6">
        <v>1</v>
      </c>
      <c r="AB10" s="6" cm="1">
        <f t="array" ref="AB10">_xlfn.XLOOKUP(AA10,TB[[#All],[POS]],TB[[#All],[PUNTOS]])</f>
        <v>20</v>
      </c>
      <c r="AC10" s="6">
        <v>2</v>
      </c>
      <c r="AD10" s="6" cm="1">
        <f t="array" ref="AD10">_xlfn.XLOOKUP(AC10,TB[[#All],[POS]],TB[[#All],[PUNTOS]])</f>
        <v>18</v>
      </c>
      <c r="AE10" s="6">
        <v>3</v>
      </c>
      <c r="AF10" s="6" cm="1">
        <f t="array" ref="AF10">_xlfn.XLOOKUP(AE10,TB[[#All],[POS]],TB[[#All],[PUNTOS]])</f>
        <v>16</v>
      </c>
      <c r="AG10" s="9">
        <f t="shared" ref="AG10:AG28" si="5">AB10+AD10+AF10</f>
        <v>54</v>
      </c>
      <c r="AH10" s="5"/>
      <c r="AI10" s="5"/>
      <c r="AJ10" s="5"/>
      <c r="AK10" s="5"/>
      <c r="AL10" s="5"/>
      <c r="AM10" s="5"/>
      <c r="AN10" s="9">
        <f t="shared" ref="AN10:AN28" si="6">AI10+AK10+AM10</f>
        <v>0</v>
      </c>
      <c r="AO10" s="5"/>
      <c r="AP10" s="5"/>
      <c r="AQ10" s="5"/>
      <c r="AR10" s="5"/>
      <c r="AS10" s="5"/>
      <c r="AT10" s="5"/>
      <c r="AU10" s="9">
        <f t="shared" ref="AU10:AU28" si="7">AP10+AR10+AT10</f>
        <v>0</v>
      </c>
    </row>
    <row r="11" spans="1:47" ht="16.5" x14ac:dyDescent="0.3">
      <c r="A11" s="6">
        <f t="shared" si="0"/>
        <v>2</v>
      </c>
      <c r="B11" s="6">
        <v>89</v>
      </c>
      <c r="C11" s="7" t="s">
        <v>321</v>
      </c>
      <c r="D11" s="7" t="s">
        <v>26</v>
      </c>
      <c r="E11" s="6">
        <f t="shared" si="1"/>
        <v>168</v>
      </c>
      <c r="F11" s="6">
        <v>6</v>
      </c>
      <c r="G11" s="6" cm="1">
        <f t="array" ref="G11">_xlfn.XLOOKUP(F11,TB[[#All],[POS]],TB[[#All],[PUNTOS]])</f>
        <v>10</v>
      </c>
      <c r="H11" s="6">
        <v>10</v>
      </c>
      <c r="I11" s="6" cm="1">
        <f t="array" ref="I11">_xlfn.XLOOKUP(H11,TB[[#All],[POS]],TB[[#All],[PUNTOS]])</f>
        <v>6</v>
      </c>
      <c r="J11" s="6">
        <v>2</v>
      </c>
      <c r="K11" s="6" cm="1">
        <f t="array" ref="K11">_xlfn.XLOOKUP(J11,TB[[#All],[POS]],TB[[#All],[PUNTOS]])</f>
        <v>18</v>
      </c>
      <c r="L11" s="9">
        <f t="shared" si="2"/>
        <v>34</v>
      </c>
      <c r="M11" s="6">
        <v>2</v>
      </c>
      <c r="N11" s="6" cm="1">
        <f t="array" ref="N11">_xlfn.XLOOKUP(M11,TB[[#All],[POS]],TB[[#All],[PUNTOS]])</f>
        <v>18</v>
      </c>
      <c r="O11" s="6">
        <v>4</v>
      </c>
      <c r="P11" s="6" cm="1">
        <f t="array" ref="P11">_xlfn.XLOOKUP(O11,TB[[#All],[POS]],TB[[#All],[PUNTOS]])</f>
        <v>14</v>
      </c>
      <c r="Q11" s="6">
        <v>1</v>
      </c>
      <c r="R11" s="6" cm="1">
        <f t="array" ref="R11">_xlfn.XLOOKUP(Q11,TB[[#All],[POS]],TB[[#All],[PUNTOS]])</f>
        <v>20</v>
      </c>
      <c r="S11" s="9">
        <f t="shared" si="3"/>
        <v>52</v>
      </c>
      <c r="T11" s="6">
        <v>3</v>
      </c>
      <c r="U11" s="6" cm="1">
        <f t="array" ref="U11">_xlfn.XLOOKUP(T11,TB[[#All],[POS]],TB[[#All],[PUNTOS]])</f>
        <v>16</v>
      </c>
      <c r="V11" s="6">
        <v>1</v>
      </c>
      <c r="W11" s="6" cm="1">
        <f t="array" ref="W11">_xlfn.XLOOKUP(V11,TB[[#All],[POS]],TB[[#All],[PUNTOS]])</f>
        <v>20</v>
      </c>
      <c r="X11" s="6">
        <v>1</v>
      </c>
      <c r="Y11" s="6" cm="1">
        <f t="array" ref="Y11">_xlfn.XLOOKUP(X11,TB[[#All],[POS]],TB[[#All],[PUNTOS]])</f>
        <v>20</v>
      </c>
      <c r="Z11" s="9">
        <f t="shared" si="4"/>
        <v>56</v>
      </c>
      <c r="AA11" s="6">
        <v>10</v>
      </c>
      <c r="AB11" s="6" cm="1">
        <f t="array" ref="AB11">_xlfn.XLOOKUP(AA11,TB[[#All],[POS]],TB[[#All],[PUNTOS]])</f>
        <v>6</v>
      </c>
      <c r="AC11" s="6">
        <v>14</v>
      </c>
      <c r="AD11" s="6" cm="1">
        <f t="array" ref="AD11">_xlfn.XLOOKUP(AC11,TB[[#All],[POS]],TB[[#All],[PUNTOS]])</f>
        <v>2</v>
      </c>
      <c r="AE11" s="6">
        <v>2</v>
      </c>
      <c r="AF11" s="6" cm="1">
        <f t="array" ref="AF11">_xlfn.XLOOKUP(AE11,TB[[#All],[POS]],TB[[#All],[PUNTOS]])</f>
        <v>18</v>
      </c>
      <c r="AG11" s="9">
        <f t="shared" si="5"/>
        <v>26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210</v>
      </c>
      <c r="C12" s="7" t="s">
        <v>325</v>
      </c>
      <c r="D12" s="7" t="s">
        <v>28</v>
      </c>
      <c r="E12" s="6">
        <f t="shared" si="1"/>
        <v>146</v>
      </c>
      <c r="F12" s="8"/>
      <c r="G12" s="8"/>
      <c r="H12" s="8"/>
      <c r="I12" s="8"/>
      <c r="J12" s="8"/>
      <c r="K12" s="8"/>
      <c r="L12" s="9">
        <f t="shared" si="2"/>
        <v>0</v>
      </c>
      <c r="M12" s="6">
        <v>3</v>
      </c>
      <c r="N12" s="6" cm="1">
        <f t="array" ref="N12">_xlfn.XLOOKUP(M12,TB[[#All],[POS]],TB[[#All],[PUNTOS]])</f>
        <v>16</v>
      </c>
      <c r="O12" s="6">
        <v>1</v>
      </c>
      <c r="P12" s="6" cm="1">
        <f t="array" ref="P12">_xlfn.XLOOKUP(O12,TB[[#All],[POS]],TB[[#All],[PUNTOS]])</f>
        <v>20</v>
      </c>
      <c r="Q12" s="6">
        <v>3</v>
      </c>
      <c r="R12" s="6" cm="1">
        <f t="array" ref="R12">_xlfn.XLOOKUP(Q12,TB[[#All],[POS]],TB[[#All],[PUNTOS]])</f>
        <v>16</v>
      </c>
      <c r="S12" s="9">
        <f t="shared" si="3"/>
        <v>52</v>
      </c>
      <c r="T12" s="6">
        <v>2</v>
      </c>
      <c r="U12" s="6" cm="1">
        <f t="array" ref="U12">_xlfn.XLOOKUP(T12,TB[[#All],[POS]],TB[[#All],[PUNTOS]])</f>
        <v>18</v>
      </c>
      <c r="V12" s="6">
        <v>2</v>
      </c>
      <c r="W12" s="6" cm="1">
        <f t="array" ref="W12">_xlfn.XLOOKUP(V12,TB[[#All],[POS]],TB[[#All],[PUNTOS]])</f>
        <v>18</v>
      </c>
      <c r="X12" s="6">
        <v>2</v>
      </c>
      <c r="Y12" s="6" cm="1">
        <f t="array" ref="Y12">_xlfn.XLOOKUP(X12,TB[[#All],[POS]],TB[[#All],[PUNTOS]])</f>
        <v>18</v>
      </c>
      <c r="Z12" s="9">
        <f t="shared" si="4"/>
        <v>54</v>
      </c>
      <c r="AA12" s="6">
        <v>4</v>
      </c>
      <c r="AB12" s="6" cm="1">
        <f t="array" ref="AB12">_xlfn.XLOOKUP(AA12,TB[[#All],[POS]],TB[[#All],[PUNTOS]])</f>
        <v>14</v>
      </c>
      <c r="AC12" s="6">
        <v>5</v>
      </c>
      <c r="AD12" s="6" cm="1">
        <f t="array" ref="AD12">_xlfn.XLOOKUP(AC12,TB[[#All],[POS]],TB[[#All],[PUNTOS]])</f>
        <v>12</v>
      </c>
      <c r="AE12" s="6">
        <v>4</v>
      </c>
      <c r="AF12" s="6" cm="1">
        <f t="array" ref="AF12">_xlfn.XLOOKUP(AE12,TB[[#All],[POS]],TB[[#All],[PUNTOS]])</f>
        <v>14</v>
      </c>
      <c r="AG12" s="9">
        <f t="shared" si="5"/>
        <v>40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4</v>
      </c>
      <c r="C13" s="7" t="s">
        <v>329</v>
      </c>
      <c r="D13" s="7" t="s">
        <v>8</v>
      </c>
      <c r="E13" s="6">
        <f t="shared" si="1"/>
        <v>136</v>
      </c>
      <c r="F13" s="6">
        <v>1</v>
      </c>
      <c r="G13" s="6" cm="1">
        <f t="array" ref="G13">_xlfn.XLOOKUP(F13,TB[[#All],[POS]],TB[[#All],[PUNTOS]])</f>
        <v>20</v>
      </c>
      <c r="H13" s="6">
        <v>1</v>
      </c>
      <c r="I13" s="6" cm="1">
        <f t="array" ref="I13">_xlfn.XLOOKUP(H13,TB[[#All],[POS]],TB[[#All],[PUNTOS]])</f>
        <v>20</v>
      </c>
      <c r="J13" s="6">
        <v>1</v>
      </c>
      <c r="K13" s="6" cm="1">
        <f t="array" ref="K13">_xlfn.XLOOKUP(J13,TB[[#All],[POS]],TB[[#All],[PUNTOS]])</f>
        <v>20</v>
      </c>
      <c r="L13" s="9">
        <f t="shared" si="2"/>
        <v>60</v>
      </c>
      <c r="M13" s="8"/>
      <c r="N13" s="8"/>
      <c r="O13" s="8"/>
      <c r="P13" s="8"/>
      <c r="Q13" s="6">
        <v>2</v>
      </c>
      <c r="R13" s="6" cm="1">
        <f t="array" ref="R13">_xlfn.XLOOKUP(Q13,TB[[#All],[POS]],TB[[#All],[PUNTOS]])</f>
        <v>18</v>
      </c>
      <c r="S13" s="9">
        <f t="shared" si="3"/>
        <v>18</v>
      </c>
      <c r="T13" s="8"/>
      <c r="U13" s="8"/>
      <c r="V13" s="8"/>
      <c r="W13" s="8"/>
      <c r="X13" s="8"/>
      <c r="Y13" s="8"/>
      <c r="Z13" s="9">
        <f t="shared" si="4"/>
        <v>0</v>
      </c>
      <c r="AA13" s="6">
        <v>2</v>
      </c>
      <c r="AB13" s="6" cm="1">
        <f t="array" ref="AB13">_xlfn.XLOOKUP(AA13,TB[[#All],[POS]],TB[[#All],[PUNTOS]])</f>
        <v>18</v>
      </c>
      <c r="AC13" s="6">
        <v>1</v>
      </c>
      <c r="AD13" s="6" cm="1">
        <f t="array" ref="AD13">_xlfn.XLOOKUP(AC13,TB[[#All],[POS]],TB[[#All],[PUNTOS]])</f>
        <v>20</v>
      </c>
      <c r="AE13" s="6">
        <v>1</v>
      </c>
      <c r="AF13" s="6" cm="1">
        <f t="array" ref="AF13">_xlfn.XLOOKUP(AE13,TB[[#All],[POS]],TB[[#All],[PUNTOS]])</f>
        <v>20</v>
      </c>
      <c r="AG13" s="9">
        <f t="shared" si="5"/>
        <v>58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116</v>
      </c>
      <c r="C14" s="7" t="s">
        <v>332</v>
      </c>
      <c r="D14" s="7" t="s">
        <v>28</v>
      </c>
      <c r="E14" s="6">
        <f t="shared" si="1"/>
        <v>123</v>
      </c>
      <c r="F14" s="6">
        <v>4</v>
      </c>
      <c r="G14" s="6" cm="1">
        <f t="array" ref="G14">_xlfn.XLOOKUP(F14,TB[[#All],[POS]],TB[[#All],[PUNTOS]])</f>
        <v>14</v>
      </c>
      <c r="H14" s="6">
        <v>2</v>
      </c>
      <c r="I14" s="6" cm="1">
        <f t="array" ref="I14">_xlfn.XLOOKUP(H14,TB[[#All],[POS]],TB[[#All],[PUNTOS]])</f>
        <v>18</v>
      </c>
      <c r="J14" s="6">
        <v>3</v>
      </c>
      <c r="K14" s="6" cm="1">
        <f t="array" ref="K14">_xlfn.XLOOKUP(J14,TB[[#All],[POS]],TB[[#All],[PUNTOS]])</f>
        <v>16</v>
      </c>
      <c r="L14" s="9">
        <f t="shared" si="2"/>
        <v>48</v>
      </c>
      <c r="M14" s="6">
        <v>1</v>
      </c>
      <c r="N14" s="6" cm="1">
        <f t="array" ref="N14">_xlfn.XLOOKUP(M14,TB[[#All],[POS]],TB[[#All],[PUNTOS]])</f>
        <v>20</v>
      </c>
      <c r="O14" s="6">
        <v>3</v>
      </c>
      <c r="P14" s="6" cm="1">
        <f t="array" ref="P14">_xlfn.XLOOKUP(O14,TB[[#All],[POS]],TB[[#All],[PUNTOS]])</f>
        <v>16</v>
      </c>
      <c r="Q14" s="6">
        <v>5</v>
      </c>
      <c r="R14" s="6" cm="1">
        <f t="array" ref="R14">_xlfn.XLOOKUP(Q14,TB[[#All],[POS]],TB[[#All],[PUNTOS]])</f>
        <v>12</v>
      </c>
      <c r="S14" s="9">
        <f t="shared" si="3"/>
        <v>48</v>
      </c>
      <c r="T14" s="6">
        <v>4</v>
      </c>
      <c r="U14" s="6" cm="1">
        <f t="array" ref="U14">_xlfn.XLOOKUP(T14,TB[[#All],[POS]],TB[[#All],[PUNTOS]])</f>
        <v>14</v>
      </c>
      <c r="V14" s="6">
        <v>16</v>
      </c>
      <c r="W14" s="6" cm="1">
        <f t="array" ref="W14">_xlfn.XLOOKUP(V14,TB[[#All],[POS]],TB[[#All],[PUNTOS]])</f>
        <v>0</v>
      </c>
      <c r="X14" s="8"/>
      <c r="Y14" s="8"/>
      <c r="Z14" s="9">
        <f t="shared" si="4"/>
        <v>14</v>
      </c>
      <c r="AA14" s="6">
        <v>5</v>
      </c>
      <c r="AB14" s="6" cm="1">
        <f t="array" ref="AB14">_xlfn.XLOOKUP(AA14,TB[[#All],[POS]],TB[[#All],[PUNTOS]])</f>
        <v>12</v>
      </c>
      <c r="AC14" s="6">
        <v>15</v>
      </c>
      <c r="AD14" s="6" cm="1">
        <f t="array" ref="AD14">_xlfn.XLOOKUP(AC14,TB[[#All],[POS]],TB[[#All],[PUNTOS]])</f>
        <v>1</v>
      </c>
      <c r="AE14" s="8"/>
      <c r="AF14" s="8"/>
      <c r="AG14" s="9">
        <f t="shared" si="5"/>
        <v>13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98</v>
      </c>
      <c r="C15" s="7" t="s">
        <v>319</v>
      </c>
      <c r="D15" s="7" t="s">
        <v>26</v>
      </c>
      <c r="E15" s="6">
        <f t="shared" si="1"/>
        <v>110</v>
      </c>
      <c r="F15" s="6">
        <v>7</v>
      </c>
      <c r="G15" s="6" cm="1">
        <f t="array" ref="G15">_xlfn.XLOOKUP(F15,TB[[#All],[POS]],TB[[#All],[PUNTOS]])</f>
        <v>9</v>
      </c>
      <c r="H15" s="6">
        <v>11</v>
      </c>
      <c r="I15" s="6" cm="1">
        <f t="array" ref="I15">_xlfn.XLOOKUP(H15,TB[[#All],[POS]],TB[[#All],[PUNTOS]])</f>
        <v>5</v>
      </c>
      <c r="J15" s="6">
        <v>9</v>
      </c>
      <c r="K15" s="6" cm="1">
        <f t="array" ref="K15">_xlfn.XLOOKUP(J15,TB[[#All],[POS]],TB[[#All],[PUNTOS]])</f>
        <v>7</v>
      </c>
      <c r="L15" s="9">
        <f t="shared" si="2"/>
        <v>21</v>
      </c>
      <c r="M15" s="6">
        <v>8</v>
      </c>
      <c r="N15" s="6" cm="1">
        <f t="array" ref="N15">_xlfn.XLOOKUP(M15,TB[[#All],[POS]],TB[[#All],[PUNTOS]])</f>
        <v>8</v>
      </c>
      <c r="O15" s="6">
        <v>8</v>
      </c>
      <c r="P15" s="6" cm="1">
        <f t="array" ref="P15">_xlfn.XLOOKUP(O15,TB[[#All],[POS]],TB[[#All],[PUNTOS]])</f>
        <v>8</v>
      </c>
      <c r="Q15" s="6">
        <v>10</v>
      </c>
      <c r="R15" s="6" cm="1">
        <f t="array" ref="R15">_xlfn.XLOOKUP(Q15,TB[[#All],[POS]],TB[[#All],[PUNTOS]])</f>
        <v>6</v>
      </c>
      <c r="S15" s="9">
        <f t="shared" si="3"/>
        <v>22</v>
      </c>
      <c r="T15" s="6">
        <v>6</v>
      </c>
      <c r="U15" s="6" cm="1">
        <f t="array" ref="U15">_xlfn.XLOOKUP(T15,TB[[#All],[POS]],TB[[#All],[PUNTOS]])</f>
        <v>10</v>
      </c>
      <c r="V15" s="6">
        <v>4</v>
      </c>
      <c r="W15" s="6" cm="1">
        <f t="array" ref="W15">_xlfn.XLOOKUP(V15,TB[[#All],[POS]],TB[[#All],[PUNTOS]])</f>
        <v>14</v>
      </c>
      <c r="X15" s="6">
        <v>6</v>
      </c>
      <c r="Y15" s="6" cm="1">
        <f t="array" ref="Y15">_xlfn.XLOOKUP(X15,TB[[#All],[POS]],TB[[#All],[PUNTOS]])</f>
        <v>10</v>
      </c>
      <c r="Z15" s="9">
        <f t="shared" si="4"/>
        <v>34</v>
      </c>
      <c r="AA15" s="6">
        <v>9</v>
      </c>
      <c r="AB15" s="6" cm="1">
        <f t="array" ref="AB15">_xlfn.XLOOKUP(AA15,TB[[#All],[POS]],TB[[#All],[PUNTOS]])</f>
        <v>7</v>
      </c>
      <c r="AC15" s="6">
        <v>3</v>
      </c>
      <c r="AD15" s="6" cm="1">
        <f t="array" ref="AD15">_xlfn.XLOOKUP(AC15,TB[[#All],[POS]],TB[[#All],[PUNTOS]])</f>
        <v>16</v>
      </c>
      <c r="AE15" s="6">
        <v>6</v>
      </c>
      <c r="AF15" s="6" cm="1">
        <f t="array" ref="AF15">_xlfn.XLOOKUP(AE15,TB[[#All],[POS]],TB[[#All],[PUNTOS]])</f>
        <v>10</v>
      </c>
      <c r="AG15" s="9">
        <f t="shared" si="5"/>
        <v>33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118</v>
      </c>
      <c r="C16" s="7" t="s">
        <v>322</v>
      </c>
      <c r="D16" s="7" t="s">
        <v>28</v>
      </c>
      <c r="E16" s="6">
        <f t="shared" si="1"/>
        <v>99</v>
      </c>
      <c r="F16" s="6">
        <v>10</v>
      </c>
      <c r="G16" s="6" cm="1">
        <f t="array" ref="G16">_xlfn.XLOOKUP(F16,TB[[#All],[POS]],TB[[#All],[PUNTOS]])</f>
        <v>6</v>
      </c>
      <c r="H16" s="6">
        <v>12</v>
      </c>
      <c r="I16" s="6" cm="1">
        <f t="array" ref="I16">_xlfn.XLOOKUP(H16,TB[[#All],[POS]],TB[[#All],[PUNTOS]])</f>
        <v>4</v>
      </c>
      <c r="J16" s="6">
        <v>7</v>
      </c>
      <c r="K16" s="6" cm="1">
        <f t="array" ref="K16">_xlfn.XLOOKUP(J16,TB[[#All],[POS]],TB[[#All],[PUNTOS]])</f>
        <v>9</v>
      </c>
      <c r="L16" s="9">
        <f t="shared" si="2"/>
        <v>19</v>
      </c>
      <c r="M16" s="6">
        <v>5</v>
      </c>
      <c r="N16" s="6" cm="1">
        <f t="array" ref="N16">_xlfn.XLOOKUP(M16,TB[[#All],[POS]],TB[[#All],[PUNTOS]])</f>
        <v>12</v>
      </c>
      <c r="O16" s="6">
        <v>9</v>
      </c>
      <c r="P16" s="6" cm="1">
        <f t="array" ref="P16">_xlfn.XLOOKUP(O16,TB[[#All],[POS]],TB[[#All],[PUNTOS]])</f>
        <v>7</v>
      </c>
      <c r="Q16" s="6">
        <v>9</v>
      </c>
      <c r="R16" s="6" cm="1">
        <f t="array" ref="R16">_xlfn.XLOOKUP(Q16,TB[[#All],[POS]],TB[[#All],[PUNTOS]])</f>
        <v>7</v>
      </c>
      <c r="S16" s="9">
        <f t="shared" si="3"/>
        <v>26</v>
      </c>
      <c r="T16" s="6">
        <v>5</v>
      </c>
      <c r="U16" s="6" cm="1">
        <f t="array" ref="U16">_xlfn.XLOOKUP(T16,TB[[#All],[POS]],TB[[#All],[PUNTOS]])</f>
        <v>12</v>
      </c>
      <c r="V16" s="6">
        <v>5</v>
      </c>
      <c r="W16" s="6" cm="1">
        <f t="array" ref="W16">_xlfn.XLOOKUP(V16,TB[[#All],[POS]],TB[[#All],[PUNTOS]])</f>
        <v>12</v>
      </c>
      <c r="X16" s="6">
        <v>5</v>
      </c>
      <c r="Y16" s="6" cm="1">
        <f t="array" ref="Y16">_xlfn.XLOOKUP(X16,TB[[#All],[POS]],TB[[#All],[PUNTOS]])</f>
        <v>12</v>
      </c>
      <c r="Z16" s="9">
        <f t="shared" si="4"/>
        <v>36</v>
      </c>
      <c r="AA16" s="8"/>
      <c r="AB16" s="8"/>
      <c r="AC16" s="6">
        <v>7</v>
      </c>
      <c r="AD16" s="6" cm="1">
        <f t="array" ref="AD16">_xlfn.XLOOKUP(AC16,TB[[#All],[POS]],TB[[#All],[PUNTOS]])</f>
        <v>9</v>
      </c>
      <c r="AE16" s="6">
        <v>7</v>
      </c>
      <c r="AF16" s="6" cm="1">
        <f t="array" ref="AF16">_xlfn.XLOOKUP(AE16,TB[[#All],[POS]],TB[[#All],[PUNTOS]])</f>
        <v>9</v>
      </c>
      <c r="AG16" s="9">
        <f t="shared" si="5"/>
        <v>18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149</v>
      </c>
      <c r="C17" s="7" t="s">
        <v>323</v>
      </c>
      <c r="D17" s="7" t="s">
        <v>128</v>
      </c>
      <c r="E17" s="6">
        <f t="shared" si="1"/>
        <v>99</v>
      </c>
      <c r="F17" s="6">
        <v>8</v>
      </c>
      <c r="G17" s="6" cm="1">
        <f t="array" ref="G17">_xlfn.XLOOKUP(F17,TB[[#All],[POS]],TB[[#All],[PUNTOS]])</f>
        <v>8</v>
      </c>
      <c r="H17" s="6">
        <v>4</v>
      </c>
      <c r="I17" s="6" cm="1">
        <f t="array" ref="I17">_xlfn.XLOOKUP(H17,TB[[#All],[POS]],TB[[#All],[PUNTOS]])</f>
        <v>14</v>
      </c>
      <c r="J17" s="6">
        <v>6</v>
      </c>
      <c r="K17" s="6" cm="1">
        <f t="array" ref="K17">_xlfn.XLOOKUP(J17,TB[[#All],[POS]],TB[[#All],[PUNTOS]])</f>
        <v>10</v>
      </c>
      <c r="L17" s="9">
        <f t="shared" si="2"/>
        <v>32</v>
      </c>
      <c r="M17" s="6">
        <v>9</v>
      </c>
      <c r="N17" s="6" cm="1">
        <f t="array" ref="N17">_xlfn.XLOOKUP(M17,TB[[#All],[POS]],TB[[#All],[PUNTOS]])</f>
        <v>7</v>
      </c>
      <c r="O17" s="6">
        <v>6</v>
      </c>
      <c r="P17" s="6" cm="1">
        <f t="array" ref="P17">_xlfn.XLOOKUP(O17,TB[[#All],[POS]],TB[[#All],[PUNTOS]])</f>
        <v>10</v>
      </c>
      <c r="Q17" s="6">
        <v>11</v>
      </c>
      <c r="R17" s="6" cm="1">
        <f t="array" ref="R17">_xlfn.XLOOKUP(Q17,TB[[#All],[POS]],TB[[#All],[PUNTOS]])</f>
        <v>5</v>
      </c>
      <c r="S17" s="9">
        <f t="shared" si="3"/>
        <v>22</v>
      </c>
      <c r="T17" s="6">
        <v>9</v>
      </c>
      <c r="U17" s="6" cm="1">
        <f t="array" ref="U17">_xlfn.XLOOKUP(T17,TB[[#All],[POS]],TB[[#All],[PUNTOS]])</f>
        <v>7</v>
      </c>
      <c r="V17" s="6">
        <v>8</v>
      </c>
      <c r="W17" s="6" cm="1">
        <f t="array" ref="W17">_xlfn.XLOOKUP(V17,TB[[#All],[POS]],TB[[#All],[PUNTOS]])</f>
        <v>8</v>
      </c>
      <c r="X17" s="6">
        <v>8</v>
      </c>
      <c r="Y17" s="6" cm="1">
        <f t="array" ref="Y17">_xlfn.XLOOKUP(X17,TB[[#All],[POS]],TB[[#All],[PUNTOS]])</f>
        <v>8</v>
      </c>
      <c r="Z17" s="9">
        <f t="shared" si="4"/>
        <v>23</v>
      </c>
      <c r="AA17" s="6">
        <v>7</v>
      </c>
      <c r="AB17" s="6" cm="1">
        <f t="array" ref="AB17">_xlfn.XLOOKUP(AA17,TB[[#All],[POS]],TB[[#All],[PUNTOS]])</f>
        <v>9</v>
      </c>
      <c r="AC17" s="6">
        <v>9</v>
      </c>
      <c r="AD17" s="6" cm="1">
        <f t="array" ref="AD17">_xlfn.XLOOKUP(AC17,TB[[#All],[POS]],TB[[#All],[PUNTOS]])</f>
        <v>7</v>
      </c>
      <c r="AE17" s="6">
        <v>10</v>
      </c>
      <c r="AF17" s="6" cm="1">
        <f t="array" ref="AF17">_xlfn.XLOOKUP(AE17,TB[[#All],[POS]],TB[[#All],[PUNTOS]])</f>
        <v>6</v>
      </c>
      <c r="AG17" s="9">
        <f t="shared" si="5"/>
        <v>22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117</v>
      </c>
      <c r="C18" s="7" t="s">
        <v>330</v>
      </c>
      <c r="D18" s="7" t="s">
        <v>28</v>
      </c>
      <c r="E18" s="6">
        <f t="shared" si="1"/>
        <v>95</v>
      </c>
      <c r="F18" s="6">
        <v>3</v>
      </c>
      <c r="G18" s="6" cm="1">
        <f t="array" ref="G18">_xlfn.XLOOKUP(F18,TB[[#All],[POS]],TB[[#All],[PUNTOS]])</f>
        <v>16</v>
      </c>
      <c r="H18" s="6">
        <v>5</v>
      </c>
      <c r="I18" s="6" cm="1">
        <f t="array" ref="I18">_xlfn.XLOOKUP(H18,TB[[#All],[POS]],TB[[#All],[PUNTOS]])</f>
        <v>12</v>
      </c>
      <c r="J18" s="6">
        <v>4</v>
      </c>
      <c r="K18" s="6" cm="1">
        <f t="array" ref="K18">_xlfn.XLOOKUP(J18,TB[[#All],[POS]],TB[[#All],[PUNTOS]])</f>
        <v>14</v>
      </c>
      <c r="L18" s="9">
        <f t="shared" si="2"/>
        <v>42</v>
      </c>
      <c r="M18" s="6">
        <v>7</v>
      </c>
      <c r="N18" s="6" cm="1">
        <f t="array" ref="N18">_xlfn.XLOOKUP(M18,TB[[#All],[POS]],TB[[#All],[PUNTOS]])</f>
        <v>9</v>
      </c>
      <c r="O18" s="6">
        <v>5</v>
      </c>
      <c r="P18" s="6" cm="1">
        <f t="array" ref="P18">_xlfn.XLOOKUP(O18,TB[[#All],[POS]],TB[[#All],[PUNTOS]])</f>
        <v>12</v>
      </c>
      <c r="Q18" s="6">
        <v>8</v>
      </c>
      <c r="R18" s="6" cm="1">
        <f t="array" ref="R18">_xlfn.XLOOKUP(Q18,TB[[#All],[POS]],TB[[#All],[PUNTOS]])</f>
        <v>8</v>
      </c>
      <c r="S18" s="9">
        <f t="shared" si="3"/>
        <v>29</v>
      </c>
      <c r="T18" s="8"/>
      <c r="U18" s="8"/>
      <c r="V18" s="6">
        <v>6</v>
      </c>
      <c r="W18" s="6" cm="1">
        <f t="array" ref="W18">_xlfn.XLOOKUP(V18,TB[[#All],[POS]],TB[[#All],[PUNTOS]])</f>
        <v>10</v>
      </c>
      <c r="X18" s="6">
        <v>4</v>
      </c>
      <c r="Y18" s="6" cm="1">
        <f t="array" ref="Y18">_xlfn.XLOOKUP(X18,TB[[#All],[POS]],TB[[#All],[PUNTOS]])</f>
        <v>14</v>
      </c>
      <c r="Z18" s="9">
        <f t="shared" si="4"/>
        <v>24</v>
      </c>
      <c r="AA18" s="8"/>
      <c r="AB18" s="8"/>
      <c r="AC18" s="8"/>
      <c r="AD18" s="8"/>
      <c r="AE18" s="8"/>
      <c r="AF18" s="8"/>
      <c r="AG18" s="9">
        <f t="shared" si="5"/>
        <v>0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  <row r="19" spans="1:47" ht="16.5" x14ac:dyDescent="0.3">
      <c r="A19" s="6">
        <f t="shared" si="0"/>
        <v>10</v>
      </c>
      <c r="B19" s="6">
        <v>69</v>
      </c>
      <c r="C19" s="7" t="s">
        <v>335</v>
      </c>
      <c r="D19" s="7" t="s">
        <v>22</v>
      </c>
      <c r="E19" s="6">
        <f t="shared" si="1"/>
        <v>79</v>
      </c>
      <c r="F19" s="6">
        <v>5</v>
      </c>
      <c r="G19" s="6" cm="1">
        <f t="array" ref="G19">_xlfn.XLOOKUP(F19,TB[[#All],[POS]],TB[[#All],[PUNTOS]])</f>
        <v>12</v>
      </c>
      <c r="H19" s="6">
        <v>6</v>
      </c>
      <c r="I19" s="6" cm="1">
        <f t="array" ref="I19">_xlfn.XLOOKUP(H19,TB[[#All],[POS]],TB[[#All],[PUNTOS]])</f>
        <v>10</v>
      </c>
      <c r="J19" s="6">
        <v>4</v>
      </c>
      <c r="K19" s="6" cm="1">
        <f t="array" ref="K19">_xlfn.XLOOKUP(J19,TB[[#All],[POS]],TB[[#All],[PUNTOS]])</f>
        <v>14</v>
      </c>
      <c r="L19" s="9">
        <f t="shared" si="2"/>
        <v>36</v>
      </c>
      <c r="M19" s="6">
        <v>6</v>
      </c>
      <c r="N19" s="6" cm="1">
        <f t="array" ref="N19">_xlfn.XLOOKUP(M19,TB[[#All],[POS]],TB[[#All],[PUNTOS]])</f>
        <v>10</v>
      </c>
      <c r="O19" s="8"/>
      <c r="P19" s="8"/>
      <c r="Q19" s="6">
        <v>7</v>
      </c>
      <c r="R19" s="6" cm="1">
        <f t="array" ref="R19">_xlfn.XLOOKUP(Q19,TB[[#All],[POS]],TB[[#All],[PUNTOS]])</f>
        <v>9</v>
      </c>
      <c r="S19" s="9">
        <f t="shared" si="3"/>
        <v>19</v>
      </c>
      <c r="T19" s="8"/>
      <c r="U19" s="8"/>
      <c r="V19" s="8"/>
      <c r="W19" s="8"/>
      <c r="X19" s="8"/>
      <c r="Y19" s="8"/>
      <c r="Z19" s="9">
        <f t="shared" si="4"/>
        <v>0</v>
      </c>
      <c r="AA19" s="6">
        <v>3</v>
      </c>
      <c r="AB19" s="6" cm="1">
        <f t="array" ref="AB19">_xlfn.XLOOKUP(AA19,TB[[#All],[POS]],TB[[#All],[PUNTOS]])</f>
        <v>16</v>
      </c>
      <c r="AC19" s="8"/>
      <c r="AD19" s="8"/>
      <c r="AE19" s="6">
        <v>8</v>
      </c>
      <c r="AF19" s="6" cm="1">
        <f t="array" ref="AF19">_xlfn.XLOOKUP(AE19,TB[[#All],[POS]],TB[[#All],[PUNTOS]])</f>
        <v>8</v>
      </c>
      <c r="AG19" s="9">
        <f t="shared" si="5"/>
        <v>24</v>
      </c>
      <c r="AH19" s="5"/>
      <c r="AI19" s="5"/>
      <c r="AJ19" s="5"/>
      <c r="AK19" s="5"/>
      <c r="AL19" s="5"/>
      <c r="AM19" s="5"/>
      <c r="AN19" s="9">
        <f t="shared" si="6"/>
        <v>0</v>
      </c>
      <c r="AO19" s="5"/>
      <c r="AP19" s="5"/>
      <c r="AQ19" s="5"/>
      <c r="AR19" s="5"/>
      <c r="AS19" s="5"/>
      <c r="AT19" s="5"/>
      <c r="AU19" s="9">
        <f t="shared" si="7"/>
        <v>0</v>
      </c>
    </row>
    <row r="20" spans="1:47" ht="16.5" x14ac:dyDescent="0.3">
      <c r="A20" s="6">
        <f t="shared" si="0"/>
        <v>11</v>
      </c>
      <c r="B20" s="6">
        <v>68</v>
      </c>
      <c r="C20" s="7" t="s">
        <v>320</v>
      </c>
      <c r="D20" s="7" t="s">
        <v>22</v>
      </c>
      <c r="E20" s="6">
        <f t="shared" si="1"/>
        <v>76</v>
      </c>
      <c r="F20" s="6">
        <v>14</v>
      </c>
      <c r="G20" s="6" cm="1">
        <f t="array" ref="G20">_xlfn.XLOOKUP(F20,TB[[#All],[POS]],TB[[#All],[PUNTOS]])</f>
        <v>2</v>
      </c>
      <c r="H20" s="6">
        <v>7</v>
      </c>
      <c r="I20" s="6" cm="1">
        <f t="array" ref="I20">_xlfn.XLOOKUP(H20,TB[[#All],[POS]],TB[[#All],[PUNTOS]])</f>
        <v>9</v>
      </c>
      <c r="J20" s="6">
        <v>14</v>
      </c>
      <c r="K20" s="6" cm="1">
        <f t="array" ref="K20">_xlfn.XLOOKUP(J20,TB[[#All],[POS]],TB[[#All],[PUNTOS]])</f>
        <v>2</v>
      </c>
      <c r="L20" s="9">
        <f t="shared" si="2"/>
        <v>13</v>
      </c>
      <c r="M20" s="6">
        <v>11</v>
      </c>
      <c r="N20" s="6" cm="1">
        <f t="array" ref="N20">_xlfn.XLOOKUP(M20,TB[[#All],[POS]],TB[[#All],[PUNTOS]])</f>
        <v>5</v>
      </c>
      <c r="O20" s="6">
        <v>11</v>
      </c>
      <c r="P20" s="6" cm="1">
        <f t="array" ref="P20">_xlfn.XLOOKUP(O20,TB[[#All],[POS]],TB[[#All],[PUNTOS]])</f>
        <v>5</v>
      </c>
      <c r="Q20" s="6">
        <v>4</v>
      </c>
      <c r="R20" s="6" cm="1">
        <f t="array" ref="R20">_xlfn.XLOOKUP(Q20,TB[[#All],[POS]],TB[[#All],[PUNTOS]])</f>
        <v>14</v>
      </c>
      <c r="S20" s="9">
        <f t="shared" si="3"/>
        <v>24</v>
      </c>
      <c r="T20" s="6">
        <v>8</v>
      </c>
      <c r="U20" s="6" cm="1">
        <f t="array" ref="U20">_xlfn.XLOOKUP(T20,TB[[#All],[POS]],TB[[#All],[PUNTOS]])</f>
        <v>8</v>
      </c>
      <c r="V20" s="6">
        <v>9</v>
      </c>
      <c r="W20" s="6" cm="1">
        <f t="array" ref="W20">_xlfn.XLOOKUP(V20,TB[[#All],[POS]],TB[[#All],[PUNTOS]])</f>
        <v>7</v>
      </c>
      <c r="X20" s="6">
        <v>7</v>
      </c>
      <c r="Y20" s="6" cm="1">
        <f t="array" ref="Y20">_xlfn.XLOOKUP(X20,TB[[#All],[POS]],TB[[#All],[PUNTOS]])</f>
        <v>9</v>
      </c>
      <c r="Z20" s="9">
        <f t="shared" si="4"/>
        <v>24</v>
      </c>
      <c r="AA20" s="8"/>
      <c r="AB20" s="8"/>
      <c r="AC20" s="6">
        <v>4</v>
      </c>
      <c r="AD20" s="6" cm="1">
        <f t="array" ref="AD20">_xlfn.XLOOKUP(AC20,TB[[#All],[POS]],TB[[#All],[PUNTOS]])</f>
        <v>14</v>
      </c>
      <c r="AE20" s="6">
        <v>15</v>
      </c>
      <c r="AF20" s="6" cm="1">
        <f t="array" ref="AF20">_xlfn.XLOOKUP(AE20,TB[[#All],[POS]],TB[[#All],[PUNTOS]])</f>
        <v>1</v>
      </c>
      <c r="AG20" s="9">
        <f t="shared" si="5"/>
        <v>15</v>
      </c>
      <c r="AH20" s="5"/>
      <c r="AI20" s="5"/>
      <c r="AJ20" s="5"/>
      <c r="AK20" s="5"/>
      <c r="AL20" s="5"/>
      <c r="AM20" s="5"/>
      <c r="AN20" s="9">
        <f t="shared" si="6"/>
        <v>0</v>
      </c>
      <c r="AO20" s="5"/>
      <c r="AP20" s="5"/>
      <c r="AQ20" s="5"/>
      <c r="AR20" s="5"/>
      <c r="AS20" s="5"/>
      <c r="AT20" s="5"/>
      <c r="AU20" s="9">
        <f t="shared" si="7"/>
        <v>0</v>
      </c>
    </row>
    <row r="21" spans="1:47" ht="16.5" x14ac:dyDescent="0.3">
      <c r="A21" s="6">
        <f t="shared" si="0"/>
        <v>12</v>
      </c>
      <c r="B21" s="6">
        <v>85</v>
      </c>
      <c r="C21" s="7" t="s">
        <v>327</v>
      </c>
      <c r="D21" s="7" t="s">
        <v>10</v>
      </c>
      <c r="E21" s="6">
        <f t="shared" si="1"/>
        <v>49</v>
      </c>
      <c r="F21" s="6">
        <v>13</v>
      </c>
      <c r="G21" s="6" cm="1">
        <f t="array" ref="G21">_xlfn.XLOOKUP(F21,TB[[#All],[POS]],TB[[#All],[PUNTOS]])</f>
        <v>3</v>
      </c>
      <c r="H21" s="6">
        <v>9</v>
      </c>
      <c r="I21" s="6" cm="1">
        <f t="array" ref="I21">_xlfn.XLOOKUP(H21,TB[[#All],[POS]],TB[[#All],[PUNTOS]])</f>
        <v>7</v>
      </c>
      <c r="J21" s="6">
        <v>11</v>
      </c>
      <c r="K21" s="6" cm="1">
        <f t="array" ref="K21">_xlfn.XLOOKUP(J21,TB[[#All],[POS]],TB[[#All],[PUNTOS]])</f>
        <v>5</v>
      </c>
      <c r="L21" s="9">
        <f t="shared" si="2"/>
        <v>15</v>
      </c>
      <c r="M21" s="6">
        <v>10</v>
      </c>
      <c r="N21" s="6" cm="1">
        <f t="array" ref="N21">_xlfn.XLOOKUP(M21,TB[[#All],[POS]],TB[[#All],[PUNTOS]])</f>
        <v>6</v>
      </c>
      <c r="O21" s="6">
        <v>13</v>
      </c>
      <c r="P21" s="6" cm="1">
        <f t="array" ref="P21">_xlfn.XLOOKUP(O21,TB[[#All],[POS]],TB[[#All],[PUNTOS]])</f>
        <v>3</v>
      </c>
      <c r="Q21" s="6">
        <v>14</v>
      </c>
      <c r="R21" s="6" cm="1">
        <f t="array" ref="R21">_xlfn.XLOOKUP(Q21,TB[[#All],[POS]],TB[[#All],[PUNTOS]])</f>
        <v>2</v>
      </c>
      <c r="S21" s="9">
        <f t="shared" si="3"/>
        <v>11</v>
      </c>
      <c r="T21" s="6">
        <v>12</v>
      </c>
      <c r="U21" s="6" cm="1">
        <f t="array" ref="U21">_xlfn.XLOOKUP(T21,TB[[#All],[POS]],TB[[#All],[PUNTOS]])</f>
        <v>4</v>
      </c>
      <c r="V21" s="6">
        <v>13</v>
      </c>
      <c r="W21" s="6" cm="1">
        <f t="array" ref="W21">_xlfn.XLOOKUP(V21,TB[[#All],[POS]],TB[[#All],[PUNTOS]])</f>
        <v>3</v>
      </c>
      <c r="X21" s="6">
        <v>12</v>
      </c>
      <c r="Y21" s="6" cm="1">
        <f t="array" ref="Y21">_xlfn.XLOOKUP(X21,TB[[#All],[POS]],TB[[#All],[PUNTOS]])</f>
        <v>4</v>
      </c>
      <c r="Z21" s="9">
        <f t="shared" si="4"/>
        <v>11</v>
      </c>
      <c r="AA21" s="6">
        <v>11</v>
      </c>
      <c r="AB21" s="6" cm="1">
        <f t="array" ref="AB21">_xlfn.XLOOKUP(AA21,TB[[#All],[POS]],TB[[#All],[PUNTOS]])</f>
        <v>5</v>
      </c>
      <c r="AC21" s="6">
        <v>11</v>
      </c>
      <c r="AD21" s="6" cm="1">
        <f t="array" ref="AD21">_xlfn.XLOOKUP(AC21,TB[[#All],[POS]],TB[[#All],[PUNTOS]])</f>
        <v>5</v>
      </c>
      <c r="AE21" s="6">
        <v>14</v>
      </c>
      <c r="AF21" s="6" cm="1">
        <f t="array" ref="AF21">_xlfn.XLOOKUP(AE21,TB[[#All],[POS]],TB[[#All],[PUNTOS]])</f>
        <v>2</v>
      </c>
      <c r="AG21" s="9">
        <f t="shared" si="5"/>
        <v>12</v>
      </c>
      <c r="AH21" s="5"/>
      <c r="AI21" s="5"/>
      <c r="AJ21" s="5"/>
      <c r="AK21" s="5"/>
      <c r="AL21" s="5"/>
      <c r="AM21" s="5"/>
      <c r="AN21" s="9">
        <f t="shared" si="6"/>
        <v>0</v>
      </c>
      <c r="AO21" s="5"/>
      <c r="AP21" s="5"/>
      <c r="AQ21" s="5"/>
      <c r="AR21" s="5"/>
      <c r="AS21" s="5"/>
      <c r="AT21" s="5"/>
      <c r="AU21" s="9">
        <f t="shared" si="7"/>
        <v>0</v>
      </c>
    </row>
    <row r="22" spans="1:47" ht="16.5" x14ac:dyDescent="0.3">
      <c r="A22" s="6">
        <f t="shared" si="0"/>
        <v>13</v>
      </c>
      <c r="B22" s="6">
        <v>49</v>
      </c>
      <c r="C22" s="7" t="s">
        <v>328</v>
      </c>
      <c r="D22" s="7" t="s">
        <v>9</v>
      </c>
      <c r="E22" s="6">
        <f t="shared" si="1"/>
        <v>45</v>
      </c>
      <c r="F22" s="6">
        <v>11</v>
      </c>
      <c r="G22" s="6" cm="1">
        <f t="array" ref="G22">_xlfn.XLOOKUP(F22,TB[[#All],[POS]],TB[[#All],[PUNTOS]])</f>
        <v>5</v>
      </c>
      <c r="H22" s="6">
        <v>14</v>
      </c>
      <c r="I22" s="6" cm="1">
        <f t="array" ref="I22">_xlfn.XLOOKUP(H22,TB[[#All],[POS]],TB[[#All],[PUNTOS]])</f>
        <v>2</v>
      </c>
      <c r="J22" s="6">
        <v>13</v>
      </c>
      <c r="K22" s="6" cm="1">
        <f t="array" ref="K22">_xlfn.XLOOKUP(J22,TB[[#All],[POS]],TB[[#All],[PUNTOS]])</f>
        <v>3</v>
      </c>
      <c r="L22" s="9">
        <f t="shared" si="2"/>
        <v>10</v>
      </c>
      <c r="M22" s="6">
        <v>12</v>
      </c>
      <c r="N22" s="6" cm="1">
        <f t="array" ref="N22">_xlfn.XLOOKUP(M22,TB[[#All],[POS]],TB[[#All],[PUNTOS]])</f>
        <v>4</v>
      </c>
      <c r="O22" s="6">
        <v>10</v>
      </c>
      <c r="P22" s="6" cm="1">
        <f t="array" ref="P22">_xlfn.XLOOKUP(O22,TB[[#All],[POS]],TB[[#All],[PUNTOS]])</f>
        <v>6</v>
      </c>
      <c r="Q22" s="6">
        <v>12</v>
      </c>
      <c r="R22" s="6" cm="1">
        <f t="array" ref="R22">_xlfn.XLOOKUP(Q22,TB[[#All],[POS]],TB[[#All],[PUNTOS]])</f>
        <v>4</v>
      </c>
      <c r="S22" s="9">
        <f t="shared" si="3"/>
        <v>14</v>
      </c>
      <c r="T22" s="6">
        <v>10</v>
      </c>
      <c r="U22" s="6" cm="1">
        <f t="array" ref="U22">_xlfn.XLOOKUP(T22,TB[[#All],[POS]],TB[[#All],[PUNTOS]])</f>
        <v>6</v>
      </c>
      <c r="V22" s="6">
        <v>11</v>
      </c>
      <c r="W22" s="6" cm="1">
        <f t="array" ref="W22">_xlfn.XLOOKUP(V22,TB[[#All],[POS]],TB[[#All],[PUNTOS]])</f>
        <v>5</v>
      </c>
      <c r="X22" s="6">
        <v>13</v>
      </c>
      <c r="Y22" s="6" cm="1">
        <f t="array" ref="Y22">_xlfn.XLOOKUP(X22,TB[[#All],[POS]],TB[[#All],[PUNTOS]])</f>
        <v>3</v>
      </c>
      <c r="Z22" s="9">
        <f t="shared" si="4"/>
        <v>14</v>
      </c>
      <c r="AA22" s="8"/>
      <c r="AB22" s="8"/>
      <c r="AC22" s="6">
        <v>12</v>
      </c>
      <c r="AD22" s="6" cm="1">
        <f t="array" ref="AD22">_xlfn.XLOOKUP(AC22,TB[[#All],[POS]],TB[[#All],[PUNTOS]])</f>
        <v>4</v>
      </c>
      <c r="AE22" s="6">
        <v>13</v>
      </c>
      <c r="AF22" s="6" cm="1">
        <f t="array" ref="AF22">_xlfn.XLOOKUP(AE22,TB[[#All],[POS]],TB[[#All],[PUNTOS]])</f>
        <v>3</v>
      </c>
      <c r="AG22" s="9">
        <f t="shared" si="5"/>
        <v>7</v>
      </c>
      <c r="AH22" s="5"/>
      <c r="AI22" s="5"/>
      <c r="AJ22" s="5"/>
      <c r="AK22" s="5"/>
      <c r="AL22" s="5"/>
      <c r="AM22" s="5"/>
      <c r="AN22" s="9">
        <f t="shared" si="6"/>
        <v>0</v>
      </c>
      <c r="AO22" s="5"/>
      <c r="AP22" s="5"/>
      <c r="AQ22" s="5"/>
      <c r="AR22" s="5"/>
      <c r="AS22" s="5"/>
      <c r="AT22" s="5"/>
      <c r="AU22" s="9">
        <f t="shared" si="7"/>
        <v>0</v>
      </c>
    </row>
    <row r="23" spans="1:47" ht="16.5" x14ac:dyDescent="0.3">
      <c r="A23" s="6">
        <f t="shared" si="0"/>
        <v>14</v>
      </c>
      <c r="B23" s="6">
        <v>204</v>
      </c>
      <c r="C23" s="7" t="s">
        <v>326</v>
      </c>
      <c r="D23" s="7" t="s">
        <v>28</v>
      </c>
      <c r="E23" s="6">
        <f t="shared" si="1"/>
        <v>23</v>
      </c>
      <c r="F23" s="8"/>
      <c r="G23" s="8"/>
      <c r="H23" s="8"/>
      <c r="I23" s="8"/>
      <c r="J23" s="8"/>
      <c r="K23" s="8"/>
      <c r="L23" s="9">
        <f t="shared" si="2"/>
        <v>0</v>
      </c>
      <c r="M23" s="8"/>
      <c r="N23" s="8"/>
      <c r="O23" s="6">
        <v>7</v>
      </c>
      <c r="P23" s="6" cm="1">
        <f t="array" ref="P23">_xlfn.XLOOKUP(O23,TB[[#All],[POS]],TB[[#All],[PUNTOS]])</f>
        <v>9</v>
      </c>
      <c r="Q23" s="6">
        <v>4</v>
      </c>
      <c r="R23" s="6" cm="1">
        <f t="array" ref="R23">_xlfn.XLOOKUP(Q23,TB[[#All],[POS]],TB[[#All],[PUNTOS]])</f>
        <v>14</v>
      </c>
      <c r="S23" s="9">
        <f t="shared" si="3"/>
        <v>23</v>
      </c>
      <c r="T23" s="8"/>
      <c r="U23" s="8"/>
      <c r="V23" s="8"/>
      <c r="W23" s="8"/>
      <c r="X23" s="8"/>
      <c r="Y23" s="8"/>
      <c r="Z23" s="9">
        <f t="shared" si="4"/>
        <v>0</v>
      </c>
      <c r="AA23" s="8"/>
      <c r="AB23" s="8"/>
      <c r="AC23" s="8"/>
      <c r="AD23" s="8"/>
      <c r="AE23" s="8"/>
      <c r="AF23" s="8"/>
      <c r="AG23" s="9">
        <f t="shared" si="5"/>
        <v>0</v>
      </c>
      <c r="AH23" s="5"/>
      <c r="AI23" s="5"/>
      <c r="AJ23" s="5"/>
      <c r="AK23" s="5"/>
      <c r="AL23" s="5"/>
      <c r="AM23" s="5"/>
      <c r="AN23" s="9">
        <f t="shared" si="6"/>
        <v>0</v>
      </c>
      <c r="AO23" s="5"/>
      <c r="AP23" s="5"/>
      <c r="AQ23" s="5"/>
      <c r="AR23" s="5"/>
      <c r="AS23" s="5"/>
      <c r="AT23" s="5"/>
      <c r="AU23" s="9">
        <f t="shared" si="7"/>
        <v>0</v>
      </c>
    </row>
    <row r="24" spans="1:47" ht="16.5" x14ac:dyDescent="0.3">
      <c r="A24" s="6">
        <f t="shared" si="0"/>
        <v>15</v>
      </c>
      <c r="B24" s="6">
        <v>84</v>
      </c>
      <c r="C24" s="7" t="s">
        <v>333</v>
      </c>
      <c r="D24" s="7" t="s">
        <v>10</v>
      </c>
      <c r="E24" s="6">
        <f t="shared" si="1"/>
        <v>22</v>
      </c>
      <c r="F24" s="6">
        <v>16</v>
      </c>
      <c r="G24" s="6" cm="1">
        <f t="array" ref="G24">_xlfn.XLOOKUP(F24,TB[[#All],[POS]],TB[[#All],[PUNTOS]])</f>
        <v>0</v>
      </c>
      <c r="H24" s="6">
        <v>20</v>
      </c>
      <c r="I24" s="6" cm="1">
        <f t="array" ref="I24">_xlfn.XLOOKUP(H24,TB[[#All],[POS]],TB[[#All],[PUNTOS]])</f>
        <v>0</v>
      </c>
      <c r="J24" s="6">
        <v>16</v>
      </c>
      <c r="K24" s="6" cm="1">
        <f t="array" ref="K24">_xlfn.XLOOKUP(J24,TB[[#All],[POS]],TB[[#All],[PUNTOS]])</f>
        <v>0</v>
      </c>
      <c r="L24" s="9">
        <f t="shared" si="2"/>
        <v>0</v>
      </c>
      <c r="M24" s="6">
        <v>13</v>
      </c>
      <c r="N24" s="6" cm="1">
        <f t="array" ref="N24">_xlfn.XLOOKUP(M24,TB[[#All],[POS]],TB[[#All],[PUNTOS]])</f>
        <v>3</v>
      </c>
      <c r="O24" s="6">
        <v>12</v>
      </c>
      <c r="P24" s="6" cm="1">
        <f t="array" ref="P24">_xlfn.XLOOKUP(O24,TB[[#All],[POS]],TB[[#All],[PUNTOS]])</f>
        <v>4</v>
      </c>
      <c r="Q24" s="6">
        <v>15</v>
      </c>
      <c r="R24" s="6" cm="1">
        <f t="array" ref="R24">_xlfn.XLOOKUP(Q24,TB[[#All],[POS]],TB[[#All],[PUNTOS]])</f>
        <v>1</v>
      </c>
      <c r="S24" s="9">
        <f t="shared" si="3"/>
        <v>8</v>
      </c>
      <c r="T24" s="6">
        <v>11</v>
      </c>
      <c r="U24" s="6" cm="1">
        <f t="array" ref="U24">_xlfn.XLOOKUP(T24,TB[[#All],[POS]],TB[[#All],[PUNTOS]])</f>
        <v>5</v>
      </c>
      <c r="V24" s="6">
        <v>12</v>
      </c>
      <c r="W24" s="6" cm="1">
        <f t="array" ref="W24">_xlfn.XLOOKUP(V24,TB[[#All],[POS]],TB[[#All],[PUNTOS]])</f>
        <v>4</v>
      </c>
      <c r="X24" s="6">
        <v>11</v>
      </c>
      <c r="Y24" s="6" cm="1">
        <f t="array" ref="Y24">_xlfn.XLOOKUP(X24,TB[[#All],[POS]],TB[[#All],[PUNTOS]])</f>
        <v>5</v>
      </c>
      <c r="Z24" s="9">
        <f t="shared" si="4"/>
        <v>14</v>
      </c>
      <c r="AA24" s="8"/>
      <c r="AB24" s="8"/>
      <c r="AC24" s="8"/>
      <c r="AD24" s="8"/>
      <c r="AE24" s="8"/>
      <c r="AF24" s="8"/>
      <c r="AG24" s="9">
        <f t="shared" si="5"/>
        <v>0</v>
      </c>
      <c r="AH24" s="5"/>
      <c r="AI24" s="5"/>
      <c r="AJ24" s="5"/>
      <c r="AK24" s="5"/>
      <c r="AL24" s="5"/>
      <c r="AM24" s="5"/>
      <c r="AN24" s="9">
        <f t="shared" si="6"/>
        <v>0</v>
      </c>
      <c r="AO24" s="5"/>
      <c r="AP24" s="5"/>
      <c r="AQ24" s="5"/>
      <c r="AR24" s="5"/>
      <c r="AS24" s="5"/>
      <c r="AT24" s="5"/>
      <c r="AU24" s="9">
        <f t="shared" si="7"/>
        <v>0</v>
      </c>
    </row>
    <row r="25" spans="1:47" ht="16.5" x14ac:dyDescent="0.3">
      <c r="A25" s="6">
        <f t="shared" si="0"/>
        <v>16</v>
      </c>
      <c r="B25" s="6">
        <v>200</v>
      </c>
      <c r="C25" s="7" t="s">
        <v>331</v>
      </c>
      <c r="D25" s="7" t="s">
        <v>22</v>
      </c>
      <c r="E25" s="6">
        <f t="shared" si="1"/>
        <v>21</v>
      </c>
      <c r="F25" s="8"/>
      <c r="G25" s="8"/>
      <c r="H25" s="6">
        <v>8</v>
      </c>
      <c r="I25" s="6" cm="1">
        <f t="array" ref="I25">_xlfn.XLOOKUP(H25,TB[[#All],[POS]],TB[[#All],[PUNTOS]])</f>
        <v>8</v>
      </c>
      <c r="J25" s="8"/>
      <c r="K25" s="8"/>
      <c r="L25" s="9">
        <f t="shared" si="2"/>
        <v>8</v>
      </c>
      <c r="M25" s="8"/>
      <c r="N25" s="8"/>
      <c r="O25" s="8"/>
      <c r="P25" s="8"/>
      <c r="Q25" s="8"/>
      <c r="R25" s="8"/>
      <c r="S25" s="9">
        <f t="shared" si="3"/>
        <v>0</v>
      </c>
      <c r="T25" s="8"/>
      <c r="U25" s="8"/>
      <c r="V25" s="8"/>
      <c r="W25" s="8"/>
      <c r="X25" s="8"/>
      <c r="Y25" s="8"/>
      <c r="Z25" s="9">
        <f t="shared" si="4"/>
        <v>0</v>
      </c>
      <c r="AA25" s="8"/>
      <c r="AB25" s="8"/>
      <c r="AC25" s="6">
        <v>8</v>
      </c>
      <c r="AD25" s="6" cm="1">
        <f t="array" ref="AD25">_xlfn.XLOOKUP(AC25,TB[[#All],[POS]],TB[[#All],[PUNTOS]])</f>
        <v>8</v>
      </c>
      <c r="AE25" s="6">
        <v>11</v>
      </c>
      <c r="AF25" s="6" cm="1">
        <f t="array" ref="AF25">_xlfn.XLOOKUP(AE25,TB[[#All],[POS]],TB[[#All],[PUNTOS]])</f>
        <v>5</v>
      </c>
      <c r="AG25" s="9">
        <f t="shared" si="5"/>
        <v>13</v>
      </c>
      <c r="AH25" s="5"/>
      <c r="AI25" s="5"/>
      <c r="AJ25" s="5"/>
      <c r="AK25" s="5"/>
      <c r="AL25" s="5"/>
      <c r="AM25" s="5"/>
      <c r="AN25" s="9">
        <f t="shared" si="6"/>
        <v>0</v>
      </c>
      <c r="AO25" s="5"/>
      <c r="AP25" s="5"/>
      <c r="AQ25" s="5"/>
      <c r="AR25" s="5"/>
      <c r="AS25" s="5"/>
      <c r="AT25" s="5"/>
      <c r="AU25" s="9">
        <f t="shared" si="7"/>
        <v>0</v>
      </c>
    </row>
    <row r="26" spans="1:47" ht="16.5" x14ac:dyDescent="0.3">
      <c r="A26" s="6">
        <f t="shared" si="0"/>
        <v>17</v>
      </c>
      <c r="B26" s="6">
        <v>50</v>
      </c>
      <c r="C26" s="7" t="s">
        <v>336</v>
      </c>
      <c r="D26" s="7" t="s">
        <v>9</v>
      </c>
      <c r="E26" s="6">
        <f t="shared" si="1"/>
        <v>11</v>
      </c>
      <c r="F26" s="6">
        <v>17</v>
      </c>
      <c r="G26" s="6" cm="1">
        <f t="array" ref="G26">_xlfn.XLOOKUP(F26,TB[[#All],[POS]],TB[[#All],[PUNTOS]])</f>
        <v>0</v>
      </c>
      <c r="H26" s="6">
        <v>19</v>
      </c>
      <c r="I26" s="6" cm="1">
        <f t="array" ref="I26">_xlfn.XLOOKUP(H26,TB[[#All],[POS]],TB[[#All],[PUNTOS]])</f>
        <v>0</v>
      </c>
      <c r="J26" s="6">
        <v>15</v>
      </c>
      <c r="K26" s="6" cm="1">
        <f t="array" ref="K26">_xlfn.XLOOKUP(J26,TB[[#All],[POS]],TB[[#All],[PUNTOS]])</f>
        <v>1</v>
      </c>
      <c r="L26" s="9">
        <f t="shared" si="2"/>
        <v>1</v>
      </c>
      <c r="M26" s="8"/>
      <c r="N26" s="8"/>
      <c r="O26" s="8"/>
      <c r="P26" s="8"/>
      <c r="Q26" s="8"/>
      <c r="R26" s="8"/>
      <c r="S26" s="9">
        <f t="shared" si="3"/>
        <v>0</v>
      </c>
      <c r="T26" s="6">
        <v>13</v>
      </c>
      <c r="U26" s="6" cm="1">
        <f t="array" ref="U26">_xlfn.XLOOKUP(T26,TB[[#All],[POS]],TB[[#All],[PUNTOS]])</f>
        <v>3</v>
      </c>
      <c r="V26" s="6">
        <v>15</v>
      </c>
      <c r="W26" s="6" cm="1">
        <f t="array" ref="W26">_xlfn.XLOOKUP(V26,TB[[#All],[POS]],TB[[#All],[PUNTOS]])</f>
        <v>1</v>
      </c>
      <c r="X26" s="6">
        <v>10</v>
      </c>
      <c r="Y26" s="6" cm="1">
        <f t="array" ref="Y26">_xlfn.XLOOKUP(X26,TB[[#All],[POS]],TB[[#All],[PUNTOS]])</f>
        <v>6</v>
      </c>
      <c r="Z26" s="9">
        <f t="shared" si="4"/>
        <v>10</v>
      </c>
      <c r="AA26" s="8"/>
      <c r="AB26" s="8"/>
      <c r="AC26" s="8"/>
      <c r="AD26" s="8"/>
      <c r="AE26" s="8"/>
      <c r="AF26" s="8"/>
      <c r="AG26" s="9">
        <f t="shared" si="5"/>
        <v>0</v>
      </c>
      <c r="AH26" s="5"/>
      <c r="AI26" s="5"/>
      <c r="AJ26" s="5"/>
      <c r="AK26" s="5"/>
      <c r="AL26" s="5"/>
      <c r="AM26" s="5"/>
      <c r="AN26" s="9">
        <f t="shared" si="6"/>
        <v>0</v>
      </c>
      <c r="AO26" s="5"/>
      <c r="AP26" s="5"/>
      <c r="AQ26" s="5"/>
      <c r="AR26" s="5"/>
      <c r="AS26" s="5"/>
      <c r="AT26" s="5"/>
      <c r="AU26" s="9">
        <f t="shared" si="7"/>
        <v>0</v>
      </c>
    </row>
    <row r="27" spans="1:47" ht="16.5" x14ac:dyDescent="0.3">
      <c r="A27" s="6">
        <f t="shared" si="0"/>
        <v>18</v>
      </c>
      <c r="B27" s="6">
        <v>105</v>
      </c>
      <c r="C27" s="7" t="s">
        <v>337</v>
      </c>
      <c r="D27" s="7" t="s">
        <v>26</v>
      </c>
      <c r="E27" s="6">
        <f t="shared" si="1"/>
        <v>8</v>
      </c>
      <c r="F27" s="6">
        <v>12</v>
      </c>
      <c r="G27" s="6" cm="1">
        <f t="array" ref="G27">_xlfn.XLOOKUP(F27,TB[[#All],[POS]],TB[[#All],[PUNTOS]])</f>
        <v>4</v>
      </c>
      <c r="H27" s="6">
        <v>17</v>
      </c>
      <c r="I27" s="6" cm="1">
        <f t="array" ref="I27">_xlfn.XLOOKUP(H27,TB[[#All],[POS]],TB[[#All],[PUNTOS]])</f>
        <v>0</v>
      </c>
      <c r="J27" s="6">
        <v>12</v>
      </c>
      <c r="K27" s="6" cm="1">
        <f t="array" ref="K27">_xlfn.XLOOKUP(J27,TB[[#All],[POS]],TB[[#All],[PUNTOS]])</f>
        <v>4</v>
      </c>
      <c r="L27" s="9">
        <f t="shared" si="2"/>
        <v>8</v>
      </c>
      <c r="M27" s="8"/>
      <c r="N27" s="8"/>
      <c r="O27" s="8"/>
      <c r="P27" s="8"/>
      <c r="Q27" s="8"/>
      <c r="R27" s="8"/>
      <c r="S27" s="9">
        <f t="shared" si="3"/>
        <v>0</v>
      </c>
      <c r="T27" s="8"/>
      <c r="U27" s="8"/>
      <c r="V27" s="8"/>
      <c r="W27" s="8"/>
      <c r="X27" s="8"/>
      <c r="Y27" s="8"/>
      <c r="Z27" s="9">
        <f t="shared" si="4"/>
        <v>0</v>
      </c>
      <c r="AA27" s="8"/>
      <c r="AB27" s="8"/>
      <c r="AC27" s="8"/>
      <c r="AD27" s="8"/>
      <c r="AE27" s="8"/>
      <c r="AF27" s="8"/>
      <c r="AG27" s="9">
        <f t="shared" si="5"/>
        <v>0</v>
      </c>
      <c r="AH27" s="5"/>
      <c r="AI27" s="5"/>
      <c r="AJ27" s="5"/>
      <c r="AK27" s="5"/>
      <c r="AL27" s="5"/>
      <c r="AM27" s="5"/>
      <c r="AN27" s="9">
        <f t="shared" si="6"/>
        <v>0</v>
      </c>
      <c r="AO27" s="5"/>
      <c r="AP27" s="5"/>
      <c r="AQ27" s="5"/>
      <c r="AR27" s="5"/>
      <c r="AS27" s="5"/>
      <c r="AT27" s="5"/>
      <c r="AU27" s="9">
        <f t="shared" si="7"/>
        <v>0</v>
      </c>
    </row>
    <row r="28" spans="1:47" ht="16.5" x14ac:dyDescent="0.3">
      <c r="A28" s="6">
        <f t="shared" si="0"/>
        <v>19</v>
      </c>
      <c r="B28" s="6">
        <v>121</v>
      </c>
      <c r="C28" s="7" t="s">
        <v>334</v>
      </c>
      <c r="D28" s="7" t="s">
        <v>28</v>
      </c>
      <c r="E28" s="6">
        <f t="shared" si="1"/>
        <v>6</v>
      </c>
      <c r="F28" s="8"/>
      <c r="G28" s="8"/>
      <c r="H28" s="6">
        <v>18</v>
      </c>
      <c r="I28" s="6" cm="1">
        <f t="array" ref="I28">_xlfn.XLOOKUP(H28,TB[[#All],[POS]],TB[[#All],[PUNTOS]])</f>
        <v>0</v>
      </c>
      <c r="J28" s="6">
        <v>18</v>
      </c>
      <c r="K28" s="6" cm="1">
        <f t="array" ref="K28">_xlfn.XLOOKUP(J28,TB[[#All],[POS]],TB[[#All],[PUNTOS]])</f>
        <v>0</v>
      </c>
      <c r="L28" s="9">
        <f t="shared" si="2"/>
        <v>0</v>
      </c>
      <c r="M28" s="8"/>
      <c r="N28" s="8"/>
      <c r="O28" s="8"/>
      <c r="P28" s="8"/>
      <c r="Q28" s="8"/>
      <c r="R28" s="8"/>
      <c r="S28" s="9">
        <f t="shared" si="3"/>
        <v>0</v>
      </c>
      <c r="T28" s="6">
        <v>14</v>
      </c>
      <c r="U28" s="6" cm="1">
        <f t="array" ref="U28">_xlfn.XLOOKUP(T28,TB[[#All],[POS]],TB[[#All],[PUNTOS]])</f>
        <v>2</v>
      </c>
      <c r="V28" s="6">
        <v>14</v>
      </c>
      <c r="W28" s="6" cm="1">
        <f t="array" ref="W28">_xlfn.XLOOKUP(V28,TB[[#All],[POS]],TB[[#All],[PUNTOS]])</f>
        <v>2</v>
      </c>
      <c r="X28" s="6">
        <v>14</v>
      </c>
      <c r="Y28" s="6" cm="1">
        <f t="array" ref="Y28">_xlfn.XLOOKUP(X28,TB[[#All],[POS]],TB[[#All],[PUNTOS]])</f>
        <v>2</v>
      </c>
      <c r="Z28" s="9">
        <f t="shared" si="4"/>
        <v>6</v>
      </c>
      <c r="AA28" s="8"/>
      <c r="AB28" s="8"/>
      <c r="AC28" s="8"/>
      <c r="AD28" s="8"/>
      <c r="AE28" s="8"/>
      <c r="AF28" s="8"/>
      <c r="AG28" s="9">
        <f t="shared" si="5"/>
        <v>0</v>
      </c>
      <c r="AH28" s="5"/>
      <c r="AI28" s="5"/>
      <c r="AJ28" s="5"/>
      <c r="AK28" s="5"/>
      <c r="AL28" s="5"/>
      <c r="AM28" s="5"/>
      <c r="AN28" s="9">
        <f t="shared" si="6"/>
        <v>0</v>
      </c>
      <c r="AO28" s="5"/>
      <c r="AP28" s="5"/>
      <c r="AQ28" s="5"/>
      <c r="AR28" s="5"/>
      <c r="AS28" s="5"/>
      <c r="AT28" s="5"/>
      <c r="AU28" s="9">
        <f t="shared" si="7"/>
        <v>0</v>
      </c>
    </row>
  </sheetData>
  <sheetProtection algorithmName="SHA-512" hashValue="AY9gVGpvRTPuh63reCCQi3P5spTQQj1gou/zn27Qo9orbSerV7EATAPVHn0zHFTKZfyMFJMIKlmFhhmOJf1YQw==" saltValue="6blTx7y+apgoZ9JAC5SxlQ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31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C7B-A694-4444-9C59-85E40F0E550D}">
  <dimension ref="A1:AU28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C14" sqref="C14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28" si="0">ROW()-9</f>
        <v>1</v>
      </c>
      <c r="B10" s="6">
        <v>98</v>
      </c>
      <c r="C10" s="7" t="s">
        <v>319</v>
      </c>
      <c r="D10" s="7" t="s">
        <v>26</v>
      </c>
      <c r="E10" s="6">
        <f t="shared" ref="E10:E28" si="1">IFERROR(SUM(L10,S10,Z10,AG10,AN10,AU10),0)</f>
        <v>207</v>
      </c>
      <c r="F10" s="6">
        <v>11</v>
      </c>
      <c r="G10" s="6" cm="1">
        <f t="array" ref="G10">_xlfn.XLOOKUP(F10,TB[[#All],[POS]],TB[[#All],[PUNTOS]])</f>
        <v>5</v>
      </c>
      <c r="H10" s="6">
        <v>2</v>
      </c>
      <c r="I10" s="6" cm="1">
        <f t="array" ref="I10">_xlfn.XLOOKUP(H10,TB[[#All],[POS]],TB[[#All],[PUNTOS]])</f>
        <v>18</v>
      </c>
      <c r="J10" s="6">
        <v>1</v>
      </c>
      <c r="K10" s="6" cm="1">
        <f t="array" ref="K10">_xlfn.XLOOKUP(J10,TB[[#All],[POS]],TB[[#All],[PUNTOS]])</f>
        <v>20</v>
      </c>
      <c r="L10" s="9">
        <f t="shared" ref="L10:L28" si="2">G10+I10+K10</f>
        <v>43</v>
      </c>
      <c r="M10" s="6">
        <v>8</v>
      </c>
      <c r="N10" s="6" cm="1">
        <f t="array" ref="N10">_xlfn.XLOOKUP(M10,TB[[#All],[POS]],TB[[#All],[PUNTOS]])</f>
        <v>8</v>
      </c>
      <c r="O10" s="6">
        <v>1</v>
      </c>
      <c r="P10" s="6" cm="1">
        <f t="array" ref="P10">_xlfn.XLOOKUP(O10,TB[[#All],[POS]],TB[[#All],[PUNTOS]])</f>
        <v>20</v>
      </c>
      <c r="Q10" s="6">
        <v>1</v>
      </c>
      <c r="R10" s="6" cm="1">
        <f t="array" ref="R10">_xlfn.XLOOKUP(Q10,TB[[#All],[POS]],TB[[#All],[PUNTOS]])</f>
        <v>20</v>
      </c>
      <c r="S10" s="9">
        <f t="shared" ref="S10:S28" si="3">N10+P10+R10</f>
        <v>48</v>
      </c>
      <c r="T10" s="6">
        <v>1</v>
      </c>
      <c r="U10" s="6" cm="1">
        <f t="array" ref="U10">_xlfn.XLOOKUP(T10,TB[[#All],[POS]],TB[[#All],[PUNTOS]])</f>
        <v>20</v>
      </c>
      <c r="V10" s="6">
        <v>1</v>
      </c>
      <c r="W10" s="6" cm="1">
        <f t="array" ref="W10">_xlfn.XLOOKUP(V10,TB[[#All],[POS]],TB[[#All],[PUNTOS]])</f>
        <v>20</v>
      </c>
      <c r="X10" s="6">
        <v>1</v>
      </c>
      <c r="Y10" s="6" cm="1">
        <f t="array" ref="Y10">_xlfn.XLOOKUP(X10,TB[[#All],[POS]],TB[[#All],[PUNTOS]])</f>
        <v>20</v>
      </c>
      <c r="Z10" s="9">
        <f t="shared" ref="Z10:Z28" si="4">U10+W10+Y10</f>
        <v>60</v>
      </c>
      <c r="AA10" s="6">
        <v>3</v>
      </c>
      <c r="AB10" s="6" cm="1">
        <f t="array" ref="AB10">_xlfn.XLOOKUP(AA10,TB[[#All],[POS]],TB[[#All],[PUNTOS]])</f>
        <v>16</v>
      </c>
      <c r="AC10" s="6">
        <v>1</v>
      </c>
      <c r="AD10" s="6" cm="1">
        <f t="array" ref="AD10">_xlfn.XLOOKUP(AC10,TB[[#All],[POS]],TB[[#All],[PUNTOS]])</f>
        <v>20</v>
      </c>
      <c r="AE10" s="6">
        <v>1</v>
      </c>
      <c r="AF10" s="6" cm="1">
        <f t="array" ref="AF10">_xlfn.XLOOKUP(AE10,TB[[#All],[POS]],TB[[#All],[PUNTOS]])</f>
        <v>20</v>
      </c>
      <c r="AG10" s="9">
        <f t="shared" ref="AG10:AG28" si="5">AB10+AD10+AF10</f>
        <v>56</v>
      </c>
      <c r="AH10" s="5"/>
      <c r="AI10" s="5"/>
      <c r="AJ10" s="5"/>
      <c r="AK10" s="5"/>
      <c r="AL10" s="5"/>
      <c r="AM10" s="5"/>
      <c r="AN10" s="9">
        <f t="shared" ref="AN10:AN28" si="6">AI10+AK10+AM10</f>
        <v>0</v>
      </c>
      <c r="AO10" s="5"/>
      <c r="AP10" s="5"/>
      <c r="AQ10" s="5"/>
      <c r="AR10" s="5"/>
      <c r="AS10" s="5"/>
      <c r="AT10" s="5"/>
      <c r="AU10" s="9">
        <f t="shared" ref="AU10:AU28" si="7">AP10+AR10+AT10</f>
        <v>0</v>
      </c>
    </row>
    <row r="11" spans="1:47" ht="16.5" x14ac:dyDescent="0.3">
      <c r="A11" s="6">
        <f t="shared" si="0"/>
        <v>2</v>
      </c>
      <c r="B11" s="6">
        <v>68</v>
      </c>
      <c r="C11" s="7" t="s">
        <v>320</v>
      </c>
      <c r="D11" s="7" t="s">
        <v>22</v>
      </c>
      <c r="E11" s="6">
        <f t="shared" si="1"/>
        <v>166</v>
      </c>
      <c r="F11" s="6">
        <v>7</v>
      </c>
      <c r="G11" s="6" cm="1">
        <f t="array" ref="G11">_xlfn.XLOOKUP(F11,TB[[#All],[POS]],TB[[#All],[PUNTOS]])</f>
        <v>9</v>
      </c>
      <c r="H11" s="6">
        <v>6</v>
      </c>
      <c r="I11" s="6" cm="1">
        <f t="array" ref="I11">_xlfn.XLOOKUP(H11,TB[[#All],[POS]],TB[[#All],[PUNTOS]])</f>
        <v>10</v>
      </c>
      <c r="J11" s="6">
        <v>3</v>
      </c>
      <c r="K11" s="6" cm="1">
        <f t="array" ref="K11">_xlfn.XLOOKUP(J11,TB[[#All],[POS]],TB[[#All],[PUNTOS]])</f>
        <v>16</v>
      </c>
      <c r="L11" s="9">
        <f t="shared" si="2"/>
        <v>35</v>
      </c>
      <c r="M11" s="6">
        <v>11</v>
      </c>
      <c r="N11" s="6" cm="1">
        <f t="array" ref="N11">_xlfn.XLOOKUP(M11,TB[[#All],[POS]],TB[[#All],[PUNTOS]])</f>
        <v>5</v>
      </c>
      <c r="O11" s="6">
        <v>4</v>
      </c>
      <c r="P11" s="6" cm="1">
        <f t="array" ref="P11">_xlfn.XLOOKUP(O11,TB[[#All],[POS]],TB[[#All],[PUNTOS]])</f>
        <v>14</v>
      </c>
      <c r="Q11" s="6">
        <v>3</v>
      </c>
      <c r="R11" s="6" cm="1">
        <f t="array" ref="R11">_xlfn.XLOOKUP(Q11,TB[[#All],[POS]],TB[[#All],[PUNTOS]])</f>
        <v>16</v>
      </c>
      <c r="S11" s="9">
        <f t="shared" si="3"/>
        <v>35</v>
      </c>
      <c r="T11" s="6">
        <v>3</v>
      </c>
      <c r="U11" s="6" cm="1">
        <f t="array" ref="U11">_xlfn.XLOOKUP(T11,TB[[#All],[POS]],TB[[#All],[PUNTOS]])</f>
        <v>16</v>
      </c>
      <c r="V11" s="6">
        <v>3</v>
      </c>
      <c r="W11" s="6" cm="1">
        <f t="array" ref="W11">_xlfn.XLOOKUP(V11,TB[[#All],[POS]],TB[[#All],[PUNTOS]])</f>
        <v>16</v>
      </c>
      <c r="X11" s="6">
        <v>3</v>
      </c>
      <c r="Y11" s="6" cm="1">
        <f t="array" ref="Y11">_xlfn.XLOOKUP(X11,TB[[#All],[POS]],TB[[#All],[PUNTOS]])</f>
        <v>16</v>
      </c>
      <c r="Z11" s="9">
        <f t="shared" si="4"/>
        <v>48</v>
      </c>
      <c r="AA11" s="6">
        <v>4</v>
      </c>
      <c r="AB11" s="6" cm="1">
        <f t="array" ref="AB11">_xlfn.XLOOKUP(AA11,TB[[#All],[POS]],TB[[#All],[PUNTOS]])</f>
        <v>14</v>
      </c>
      <c r="AC11" s="6">
        <v>2</v>
      </c>
      <c r="AD11" s="6" cm="1">
        <f t="array" ref="AD11">_xlfn.XLOOKUP(AC11,TB[[#All],[POS]],TB[[#All],[PUNTOS]])</f>
        <v>18</v>
      </c>
      <c r="AE11" s="6">
        <v>3</v>
      </c>
      <c r="AF11" s="6" cm="1">
        <f t="array" ref="AF11">_xlfn.XLOOKUP(AE11,TB[[#All],[POS]],TB[[#All],[PUNTOS]])</f>
        <v>16</v>
      </c>
      <c r="AG11" s="9">
        <f t="shared" si="5"/>
        <v>48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89</v>
      </c>
      <c r="C12" s="7" t="s">
        <v>321</v>
      </c>
      <c r="D12" s="7" t="s">
        <v>26</v>
      </c>
      <c r="E12" s="6">
        <f t="shared" si="1"/>
        <v>154</v>
      </c>
      <c r="F12" s="6">
        <v>10</v>
      </c>
      <c r="G12" s="6" cm="1">
        <f t="array" ref="G12">_xlfn.XLOOKUP(F12,TB[[#All],[POS]],TB[[#All],[PUNTOS]])</f>
        <v>6</v>
      </c>
      <c r="H12" s="6">
        <v>3</v>
      </c>
      <c r="I12" s="6" cm="1">
        <f t="array" ref="I12">_xlfn.XLOOKUP(H12,TB[[#All],[POS]],TB[[#All],[PUNTOS]])</f>
        <v>16</v>
      </c>
      <c r="J12" s="6">
        <v>4</v>
      </c>
      <c r="K12" s="6" cm="1">
        <f t="array" ref="K12">_xlfn.XLOOKUP(J12,TB[[#All],[POS]],TB[[#All],[PUNTOS]])</f>
        <v>14</v>
      </c>
      <c r="L12" s="9">
        <f t="shared" si="2"/>
        <v>36</v>
      </c>
      <c r="M12" s="6">
        <v>4</v>
      </c>
      <c r="N12" s="6" cm="1">
        <f t="array" ref="N12">_xlfn.XLOOKUP(M12,TB[[#All],[POS]],TB[[#All],[PUNTOS]])</f>
        <v>14</v>
      </c>
      <c r="O12" s="6">
        <v>3</v>
      </c>
      <c r="P12" s="6" cm="1">
        <f t="array" ref="P12">_xlfn.XLOOKUP(O12,TB[[#All],[POS]],TB[[#All],[PUNTOS]])</f>
        <v>16</v>
      </c>
      <c r="Q12" s="6">
        <v>4</v>
      </c>
      <c r="R12" s="6" cm="1">
        <f t="array" ref="R12">_xlfn.XLOOKUP(Q12,TB[[#All],[POS]],TB[[#All],[PUNTOS]])</f>
        <v>14</v>
      </c>
      <c r="S12" s="9">
        <f t="shared" si="3"/>
        <v>44</v>
      </c>
      <c r="T12" s="6">
        <v>2</v>
      </c>
      <c r="U12" s="6" cm="1">
        <f t="array" ref="U12">_xlfn.XLOOKUP(T12,TB[[#All],[POS]],TB[[#All],[PUNTOS]])</f>
        <v>18</v>
      </c>
      <c r="V12" s="6">
        <v>2</v>
      </c>
      <c r="W12" s="6" cm="1">
        <f t="array" ref="W12">_xlfn.XLOOKUP(V12,TB[[#All],[POS]],TB[[#All],[PUNTOS]])</f>
        <v>18</v>
      </c>
      <c r="X12" s="6">
        <v>2</v>
      </c>
      <c r="Y12" s="6" cm="1">
        <f t="array" ref="Y12">_xlfn.XLOOKUP(X12,TB[[#All],[POS]],TB[[#All],[PUNTOS]])</f>
        <v>18</v>
      </c>
      <c r="Z12" s="9">
        <f t="shared" si="4"/>
        <v>54</v>
      </c>
      <c r="AA12" s="6">
        <v>14</v>
      </c>
      <c r="AB12" s="6" cm="1">
        <f t="array" ref="AB12">_xlfn.XLOOKUP(AA12,TB[[#All],[POS]],TB[[#All],[PUNTOS]])</f>
        <v>2</v>
      </c>
      <c r="AC12" s="6">
        <v>10</v>
      </c>
      <c r="AD12" s="6" cm="1">
        <f t="array" ref="AD12">_xlfn.XLOOKUP(AC12,TB[[#All],[POS]],TB[[#All],[PUNTOS]])</f>
        <v>6</v>
      </c>
      <c r="AE12" s="6">
        <v>5</v>
      </c>
      <c r="AF12" s="6" cm="1">
        <f t="array" ref="AF12">_xlfn.XLOOKUP(AE12,TB[[#All],[POS]],TB[[#All],[PUNTOS]])</f>
        <v>12</v>
      </c>
      <c r="AG12" s="9">
        <f t="shared" si="5"/>
        <v>20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118</v>
      </c>
      <c r="C13" s="7" t="s">
        <v>322</v>
      </c>
      <c r="D13" s="7" t="s">
        <v>28</v>
      </c>
      <c r="E13" s="6">
        <f t="shared" si="1"/>
        <v>140</v>
      </c>
      <c r="F13" s="6">
        <v>12</v>
      </c>
      <c r="G13" s="6" cm="1">
        <f t="array" ref="G13">_xlfn.XLOOKUP(F13,TB[[#All],[POS]],TB[[#All],[PUNTOS]])</f>
        <v>4</v>
      </c>
      <c r="H13" s="6">
        <v>5</v>
      </c>
      <c r="I13" s="6" cm="1">
        <f t="array" ref="I13">_xlfn.XLOOKUP(H13,TB[[#All],[POS]],TB[[#All],[PUNTOS]])</f>
        <v>12</v>
      </c>
      <c r="J13" s="6">
        <v>2</v>
      </c>
      <c r="K13" s="6" cm="1">
        <f t="array" ref="K13">_xlfn.XLOOKUP(J13,TB[[#All],[POS]],TB[[#All],[PUNTOS]])</f>
        <v>18</v>
      </c>
      <c r="L13" s="9">
        <f t="shared" si="2"/>
        <v>34</v>
      </c>
      <c r="M13" s="6">
        <v>9</v>
      </c>
      <c r="N13" s="6" cm="1">
        <f t="array" ref="N13">_xlfn.XLOOKUP(M13,TB[[#All],[POS]],TB[[#All],[PUNTOS]])</f>
        <v>7</v>
      </c>
      <c r="O13" s="6">
        <v>6</v>
      </c>
      <c r="P13" s="6" cm="1">
        <f t="array" ref="P13">_xlfn.XLOOKUP(O13,TB[[#All],[POS]],TB[[#All],[PUNTOS]])</f>
        <v>10</v>
      </c>
      <c r="Q13" s="6">
        <v>5</v>
      </c>
      <c r="R13" s="6" cm="1">
        <f t="array" ref="R13">_xlfn.XLOOKUP(Q13,TB[[#All],[POS]],TB[[#All],[PUNTOS]])</f>
        <v>12</v>
      </c>
      <c r="S13" s="9">
        <f t="shared" si="3"/>
        <v>29</v>
      </c>
      <c r="T13" s="6">
        <v>5</v>
      </c>
      <c r="U13" s="6" cm="1">
        <f t="array" ref="U13">_xlfn.XLOOKUP(T13,TB[[#All],[POS]],TB[[#All],[PUNTOS]])</f>
        <v>12</v>
      </c>
      <c r="V13" s="6">
        <v>4</v>
      </c>
      <c r="W13" s="6" cm="1">
        <f t="array" ref="W13">_xlfn.XLOOKUP(V13,TB[[#All],[POS]],TB[[#All],[PUNTOS]])</f>
        <v>14</v>
      </c>
      <c r="X13" s="6">
        <v>4</v>
      </c>
      <c r="Y13" s="6" cm="1">
        <f t="array" ref="Y13">_xlfn.XLOOKUP(X13,TB[[#All],[POS]],TB[[#All],[PUNTOS]])</f>
        <v>14</v>
      </c>
      <c r="Z13" s="9">
        <f t="shared" si="4"/>
        <v>40</v>
      </c>
      <c r="AA13" s="6">
        <v>7</v>
      </c>
      <c r="AB13" s="6" cm="1">
        <f t="array" ref="AB13">_xlfn.XLOOKUP(AA13,TB[[#All],[POS]],TB[[#All],[PUNTOS]])</f>
        <v>9</v>
      </c>
      <c r="AC13" s="6">
        <v>4</v>
      </c>
      <c r="AD13" s="6" cm="1">
        <f t="array" ref="AD13">_xlfn.XLOOKUP(AC13,TB[[#All],[POS]],TB[[#All],[PUNTOS]])</f>
        <v>14</v>
      </c>
      <c r="AE13" s="6">
        <v>4</v>
      </c>
      <c r="AF13" s="6" cm="1">
        <f t="array" ref="AF13">_xlfn.XLOOKUP(AE13,TB[[#All],[POS]],TB[[#All],[PUNTOS]])</f>
        <v>14</v>
      </c>
      <c r="AG13" s="9">
        <f t="shared" si="5"/>
        <v>37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149</v>
      </c>
      <c r="C14" s="7" t="s">
        <v>323</v>
      </c>
      <c r="D14" s="7" t="s">
        <v>128</v>
      </c>
      <c r="E14" s="6">
        <f t="shared" si="1"/>
        <v>128</v>
      </c>
      <c r="F14" s="6">
        <v>4</v>
      </c>
      <c r="G14" s="6" cm="1">
        <f t="array" ref="G14">_xlfn.XLOOKUP(F14,TB[[#All],[POS]],TB[[#All],[PUNTOS]])</f>
        <v>14</v>
      </c>
      <c r="H14" s="6">
        <v>4</v>
      </c>
      <c r="I14" s="6" cm="1">
        <f t="array" ref="I14">_xlfn.XLOOKUP(H14,TB[[#All],[POS]],TB[[#All],[PUNTOS]])</f>
        <v>14</v>
      </c>
      <c r="J14" s="6">
        <v>6</v>
      </c>
      <c r="K14" s="6" cm="1">
        <f t="array" ref="K14">_xlfn.XLOOKUP(J14,TB[[#All],[POS]],TB[[#All],[PUNTOS]])</f>
        <v>10</v>
      </c>
      <c r="L14" s="9">
        <f t="shared" si="2"/>
        <v>38</v>
      </c>
      <c r="M14" s="6">
        <v>6</v>
      </c>
      <c r="N14" s="6" cm="1">
        <f t="array" ref="N14">_xlfn.XLOOKUP(M14,TB[[#All],[POS]],TB[[#All],[PUNTOS]])</f>
        <v>10</v>
      </c>
      <c r="O14" s="6">
        <v>5</v>
      </c>
      <c r="P14" s="6" cm="1">
        <f t="array" ref="P14">_xlfn.XLOOKUP(O14,TB[[#All],[POS]],TB[[#All],[PUNTOS]])</f>
        <v>12</v>
      </c>
      <c r="Q14" s="6">
        <v>9</v>
      </c>
      <c r="R14" s="6" cm="1">
        <f t="array" ref="R14">_xlfn.XLOOKUP(Q14,TB[[#All],[POS]],TB[[#All],[PUNTOS]])</f>
        <v>7</v>
      </c>
      <c r="S14" s="9">
        <f t="shared" si="3"/>
        <v>29</v>
      </c>
      <c r="T14" s="6">
        <v>4</v>
      </c>
      <c r="U14" s="6" cm="1">
        <f t="array" ref="U14">_xlfn.XLOOKUP(T14,TB[[#All],[POS]],TB[[#All],[PUNTOS]])</f>
        <v>14</v>
      </c>
      <c r="V14" s="6">
        <v>5</v>
      </c>
      <c r="W14" s="6" cm="1">
        <f t="array" ref="W14">_xlfn.XLOOKUP(V14,TB[[#All],[POS]],TB[[#All],[PUNTOS]])</f>
        <v>12</v>
      </c>
      <c r="X14" s="6">
        <v>5</v>
      </c>
      <c r="Y14" s="6" cm="1">
        <f t="array" ref="Y14">_xlfn.XLOOKUP(X14,TB[[#All],[POS]],TB[[#All],[PUNTOS]])</f>
        <v>12</v>
      </c>
      <c r="Z14" s="9">
        <f t="shared" si="4"/>
        <v>38</v>
      </c>
      <c r="AA14" s="6">
        <v>9</v>
      </c>
      <c r="AB14" s="6" cm="1">
        <f t="array" ref="AB14">_xlfn.XLOOKUP(AA14,TB[[#All],[POS]],TB[[#All],[PUNTOS]])</f>
        <v>7</v>
      </c>
      <c r="AC14" s="6">
        <v>7</v>
      </c>
      <c r="AD14" s="6" cm="1">
        <f t="array" ref="AD14">_xlfn.XLOOKUP(AC14,TB[[#All],[POS]],TB[[#All],[PUNTOS]])</f>
        <v>9</v>
      </c>
      <c r="AE14" s="6">
        <v>9</v>
      </c>
      <c r="AF14" s="6" cm="1">
        <f t="array" ref="AF14">_xlfn.XLOOKUP(AE14,TB[[#All],[POS]],TB[[#All],[PUNTOS]])</f>
        <v>7</v>
      </c>
      <c r="AG14" s="9">
        <f t="shared" si="5"/>
        <v>23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186</v>
      </c>
      <c r="C15" s="7" t="s">
        <v>324</v>
      </c>
      <c r="D15" s="7" t="s">
        <v>37</v>
      </c>
      <c r="E15" s="6">
        <f t="shared" si="1"/>
        <v>114</v>
      </c>
      <c r="F15" s="6">
        <v>3</v>
      </c>
      <c r="G15" s="6" cm="1">
        <f t="array" ref="G15">_xlfn.XLOOKUP(F15,TB[[#All],[POS]],TB[[#All],[PUNTOS]])</f>
        <v>16</v>
      </c>
      <c r="H15" s="6">
        <v>10</v>
      </c>
      <c r="I15" s="6" cm="1">
        <f t="array" ref="I15">_xlfn.XLOOKUP(H15,TB[[#All],[POS]],TB[[#All],[PUNTOS]])</f>
        <v>6</v>
      </c>
      <c r="J15" s="8"/>
      <c r="K15" s="8"/>
      <c r="L15" s="9">
        <f t="shared" si="2"/>
        <v>22</v>
      </c>
      <c r="M15" s="6">
        <v>2</v>
      </c>
      <c r="N15" s="6" cm="1">
        <f t="array" ref="N15">_xlfn.XLOOKUP(M15,TB[[#All],[POS]],TB[[#All],[PUNTOS]])</f>
        <v>18</v>
      </c>
      <c r="O15" s="6">
        <v>11</v>
      </c>
      <c r="P15" s="6" cm="1">
        <f t="array" ref="P15">_xlfn.XLOOKUP(O15,TB[[#All],[POS]],TB[[#All],[PUNTOS]])</f>
        <v>5</v>
      </c>
      <c r="Q15" s="6">
        <v>7</v>
      </c>
      <c r="R15" s="6" cm="1">
        <f t="array" ref="R15">_xlfn.XLOOKUP(Q15,TB[[#All],[POS]],TB[[#All],[PUNTOS]])</f>
        <v>9</v>
      </c>
      <c r="S15" s="9">
        <f t="shared" si="3"/>
        <v>32</v>
      </c>
      <c r="T15" s="6">
        <v>6</v>
      </c>
      <c r="U15" s="6" cm="1">
        <f t="array" ref="U15">_xlfn.XLOOKUP(T15,TB[[#All],[POS]],TB[[#All],[PUNTOS]])</f>
        <v>10</v>
      </c>
      <c r="V15" s="6">
        <v>10</v>
      </c>
      <c r="W15" s="6" cm="1">
        <f t="array" ref="W15">_xlfn.XLOOKUP(V15,TB[[#All],[POS]],TB[[#All],[PUNTOS]])</f>
        <v>6</v>
      </c>
      <c r="X15" s="6">
        <v>7</v>
      </c>
      <c r="Y15" s="6" cm="1">
        <f t="array" ref="Y15">_xlfn.XLOOKUP(X15,TB[[#All],[POS]],TB[[#All],[PUNTOS]])</f>
        <v>9</v>
      </c>
      <c r="Z15" s="9">
        <f t="shared" si="4"/>
        <v>25</v>
      </c>
      <c r="AA15" s="6">
        <v>2</v>
      </c>
      <c r="AB15" s="6" cm="1">
        <f t="array" ref="AB15">_xlfn.XLOOKUP(AA15,TB[[#All],[POS]],TB[[#All],[PUNTOS]])</f>
        <v>18</v>
      </c>
      <c r="AC15" s="6">
        <v>5</v>
      </c>
      <c r="AD15" s="6" cm="1">
        <f t="array" ref="AD15">_xlfn.XLOOKUP(AC15,TB[[#All],[POS]],TB[[#All],[PUNTOS]])</f>
        <v>12</v>
      </c>
      <c r="AE15" s="6">
        <v>11</v>
      </c>
      <c r="AF15" s="6" cm="1">
        <f t="array" ref="AF15">_xlfn.XLOOKUP(AE15,TB[[#All],[POS]],TB[[#All],[PUNTOS]])</f>
        <v>5</v>
      </c>
      <c r="AG15" s="9">
        <f t="shared" si="5"/>
        <v>35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210</v>
      </c>
      <c r="C16" s="7" t="s">
        <v>325</v>
      </c>
      <c r="D16" s="7" t="s">
        <v>28</v>
      </c>
      <c r="E16" s="6">
        <f t="shared" si="1"/>
        <v>81</v>
      </c>
      <c r="F16" s="8"/>
      <c r="G16" s="8"/>
      <c r="H16" s="8"/>
      <c r="I16" s="8"/>
      <c r="J16" s="8"/>
      <c r="K16" s="8"/>
      <c r="L16" s="9">
        <f t="shared" si="2"/>
        <v>0</v>
      </c>
      <c r="M16" s="6">
        <v>1</v>
      </c>
      <c r="N16" s="6" cm="1">
        <f t="array" ref="N16">_xlfn.XLOOKUP(M16,TB[[#All],[POS]],TB[[#All],[PUNTOS]])</f>
        <v>20</v>
      </c>
      <c r="O16" s="6">
        <v>7</v>
      </c>
      <c r="P16" s="6" cm="1">
        <f t="array" ref="P16">_xlfn.XLOOKUP(O16,TB[[#All],[POS]],TB[[#All],[PUNTOS]])</f>
        <v>9</v>
      </c>
      <c r="Q16" s="6">
        <v>8</v>
      </c>
      <c r="R16" s="6" cm="1">
        <f t="array" ref="R16">_xlfn.XLOOKUP(Q16,TB[[#All],[POS]],TB[[#All],[PUNTOS]])</f>
        <v>8</v>
      </c>
      <c r="S16" s="9">
        <f t="shared" si="3"/>
        <v>37</v>
      </c>
      <c r="T16" s="8"/>
      <c r="U16" s="8"/>
      <c r="V16" s="6">
        <v>8</v>
      </c>
      <c r="W16" s="6" cm="1">
        <f t="array" ref="W16">_xlfn.XLOOKUP(V16,TB[[#All],[POS]],TB[[#All],[PUNTOS]])</f>
        <v>8</v>
      </c>
      <c r="X16" s="6">
        <v>8</v>
      </c>
      <c r="Y16" s="6" cm="1">
        <f t="array" ref="Y16">_xlfn.XLOOKUP(X16,TB[[#All],[POS]],TB[[#All],[PUNTOS]])</f>
        <v>8</v>
      </c>
      <c r="Z16" s="9">
        <f t="shared" si="4"/>
        <v>16</v>
      </c>
      <c r="AA16" s="6">
        <v>5</v>
      </c>
      <c r="AB16" s="6" cm="1">
        <f t="array" ref="AB16">_xlfn.XLOOKUP(AA16,TB[[#All],[POS]],TB[[#All],[PUNTOS]])</f>
        <v>12</v>
      </c>
      <c r="AC16" s="6">
        <v>8</v>
      </c>
      <c r="AD16" s="6" cm="1">
        <f t="array" ref="AD16">_xlfn.XLOOKUP(AC16,TB[[#All],[POS]],TB[[#All],[PUNTOS]])</f>
        <v>8</v>
      </c>
      <c r="AE16" s="6">
        <v>8</v>
      </c>
      <c r="AF16" s="6" cm="1">
        <f t="array" ref="AF16">_xlfn.XLOOKUP(AE16,TB[[#All],[POS]],TB[[#All],[PUNTOS]])</f>
        <v>8</v>
      </c>
      <c r="AG16" s="9">
        <f t="shared" si="5"/>
        <v>28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204</v>
      </c>
      <c r="C17" s="7" t="s">
        <v>326</v>
      </c>
      <c r="D17" s="7" t="s">
        <v>28</v>
      </c>
      <c r="E17" s="6">
        <f t="shared" si="1"/>
        <v>77</v>
      </c>
      <c r="F17" s="8"/>
      <c r="G17" s="8"/>
      <c r="H17" s="6">
        <v>1</v>
      </c>
      <c r="I17" s="6" cm="1">
        <f t="array" ref="I17">_xlfn.XLOOKUP(H17,TB[[#All],[POS]],TB[[#All],[PUNTOS]])</f>
        <v>20</v>
      </c>
      <c r="J17" s="6">
        <v>5</v>
      </c>
      <c r="K17" s="6" cm="1">
        <f t="array" ref="K17">_xlfn.XLOOKUP(J17,TB[[#All],[POS]],TB[[#All],[PUNTOS]])</f>
        <v>12</v>
      </c>
      <c r="L17" s="9">
        <f t="shared" si="2"/>
        <v>32</v>
      </c>
      <c r="M17" s="6">
        <v>7</v>
      </c>
      <c r="N17" s="6" cm="1">
        <f t="array" ref="N17">_xlfn.XLOOKUP(M17,TB[[#All],[POS]],TB[[#All],[PUNTOS]])</f>
        <v>9</v>
      </c>
      <c r="O17" s="6">
        <v>2</v>
      </c>
      <c r="P17" s="6" cm="1">
        <f t="array" ref="P17">_xlfn.XLOOKUP(O17,TB[[#All],[POS]],TB[[#All],[PUNTOS]])</f>
        <v>18</v>
      </c>
      <c r="Q17" s="6">
        <v>2</v>
      </c>
      <c r="R17" s="6" cm="1">
        <f t="array" ref="R17">_xlfn.XLOOKUP(Q17,TB[[#All],[POS]],TB[[#All],[PUNTOS]])</f>
        <v>18</v>
      </c>
      <c r="S17" s="9">
        <f t="shared" si="3"/>
        <v>45</v>
      </c>
      <c r="T17" s="8"/>
      <c r="U17" s="8"/>
      <c r="V17" s="8"/>
      <c r="W17" s="8"/>
      <c r="X17" s="8"/>
      <c r="Y17" s="8"/>
      <c r="Z17" s="9">
        <f t="shared" si="4"/>
        <v>0</v>
      </c>
      <c r="AA17" s="8"/>
      <c r="AB17" s="8"/>
      <c r="AC17" s="8"/>
      <c r="AD17" s="8"/>
      <c r="AE17" s="8"/>
      <c r="AF17" s="8"/>
      <c r="AG17" s="9">
        <f t="shared" si="5"/>
        <v>0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85</v>
      </c>
      <c r="C18" s="7" t="s">
        <v>327</v>
      </c>
      <c r="D18" s="7" t="s">
        <v>10</v>
      </c>
      <c r="E18" s="6">
        <f t="shared" si="1"/>
        <v>69</v>
      </c>
      <c r="F18" s="6">
        <v>9</v>
      </c>
      <c r="G18" s="6" cm="1">
        <f t="array" ref="G18">_xlfn.XLOOKUP(F18,TB[[#All],[POS]],TB[[#All],[PUNTOS]])</f>
        <v>7</v>
      </c>
      <c r="H18" s="6">
        <v>17</v>
      </c>
      <c r="I18" s="6" cm="1">
        <f t="array" ref="I18">_xlfn.XLOOKUP(H18,TB[[#All],[POS]],TB[[#All],[PUNTOS]])</f>
        <v>0</v>
      </c>
      <c r="J18" s="6">
        <v>7</v>
      </c>
      <c r="K18" s="6" cm="1">
        <f t="array" ref="K18">_xlfn.XLOOKUP(J18,TB[[#All],[POS]],TB[[#All],[PUNTOS]])</f>
        <v>9</v>
      </c>
      <c r="L18" s="9">
        <f t="shared" si="2"/>
        <v>16</v>
      </c>
      <c r="M18" s="6">
        <v>13</v>
      </c>
      <c r="N18" s="6" cm="1">
        <f t="array" ref="N18">_xlfn.XLOOKUP(M18,TB[[#All],[POS]],TB[[#All],[PUNTOS]])</f>
        <v>3</v>
      </c>
      <c r="O18" s="6">
        <v>10</v>
      </c>
      <c r="P18" s="6" cm="1">
        <f t="array" ref="P18">_xlfn.XLOOKUP(O18,TB[[#All],[POS]],TB[[#All],[PUNTOS]])</f>
        <v>6</v>
      </c>
      <c r="Q18" s="6">
        <v>13</v>
      </c>
      <c r="R18" s="6" cm="1">
        <f t="array" ref="R18">_xlfn.XLOOKUP(Q18,TB[[#All],[POS]],TB[[#All],[PUNTOS]])</f>
        <v>3</v>
      </c>
      <c r="S18" s="9">
        <f t="shared" si="3"/>
        <v>12</v>
      </c>
      <c r="T18" s="6">
        <v>10</v>
      </c>
      <c r="U18" s="6" cm="1">
        <f t="array" ref="U18">_xlfn.XLOOKUP(T18,TB[[#All],[POS]],TB[[#All],[PUNTOS]])</f>
        <v>6</v>
      </c>
      <c r="V18" s="6">
        <v>6</v>
      </c>
      <c r="W18" s="6" cm="1">
        <f t="array" ref="W18">_xlfn.XLOOKUP(V18,TB[[#All],[POS]],TB[[#All],[PUNTOS]])</f>
        <v>10</v>
      </c>
      <c r="X18" s="6">
        <v>9</v>
      </c>
      <c r="Y18" s="6" cm="1">
        <f t="array" ref="Y18">_xlfn.XLOOKUP(X18,TB[[#All],[POS]],TB[[#All],[PUNTOS]])</f>
        <v>7</v>
      </c>
      <c r="Z18" s="9">
        <f t="shared" si="4"/>
        <v>23</v>
      </c>
      <c r="AA18" s="6">
        <v>11</v>
      </c>
      <c r="AB18" s="6" cm="1">
        <f t="array" ref="AB18">_xlfn.XLOOKUP(AA18,TB[[#All],[POS]],TB[[#All],[PUNTOS]])</f>
        <v>5</v>
      </c>
      <c r="AC18" s="6">
        <v>9</v>
      </c>
      <c r="AD18" s="6" cm="1">
        <f t="array" ref="AD18">_xlfn.XLOOKUP(AC18,TB[[#All],[POS]],TB[[#All],[PUNTOS]])</f>
        <v>7</v>
      </c>
      <c r="AE18" s="6">
        <v>10</v>
      </c>
      <c r="AF18" s="6" cm="1">
        <f t="array" ref="AF18">_xlfn.XLOOKUP(AE18,TB[[#All],[POS]],TB[[#All],[PUNTOS]])</f>
        <v>6</v>
      </c>
      <c r="AG18" s="9">
        <f t="shared" si="5"/>
        <v>18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  <row r="19" spans="1:47" ht="16.5" x14ac:dyDescent="0.3">
      <c r="A19" s="6">
        <f t="shared" si="0"/>
        <v>10</v>
      </c>
      <c r="B19" s="6">
        <v>49</v>
      </c>
      <c r="C19" s="7" t="s">
        <v>328</v>
      </c>
      <c r="D19" s="7" t="s">
        <v>9</v>
      </c>
      <c r="E19" s="6">
        <f t="shared" si="1"/>
        <v>62</v>
      </c>
      <c r="F19" s="6">
        <v>14</v>
      </c>
      <c r="G19" s="6" cm="1">
        <f t="array" ref="G19">_xlfn.XLOOKUP(F19,TB[[#All],[POS]],TB[[#All],[PUNTOS]])</f>
        <v>2</v>
      </c>
      <c r="H19" s="6">
        <v>12</v>
      </c>
      <c r="I19" s="6" cm="1">
        <f t="array" ref="I19">_xlfn.XLOOKUP(H19,TB[[#All],[POS]],TB[[#All],[PUNTOS]])</f>
        <v>4</v>
      </c>
      <c r="J19" s="6">
        <v>10</v>
      </c>
      <c r="K19" s="6" cm="1">
        <f t="array" ref="K19">_xlfn.XLOOKUP(J19,TB[[#All],[POS]],TB[[#All],[PUNTOS]])</f>
        <v>6</v>
      </c>
      <c r="L19" s="9">
        <f t="shared" si="2"/>
        <v>12</v>
      </c>
      <c r="M19" s="6">
        <v>10</v>
      </c>
      <c r="N19" s="6" cm="1">
        <f t="array" ref="N19">_xlfn.XLOOKUP(M19,TB[[#All],[POS]],TB[[#All],[PUNTOS]])</f>
        <v>6</v>
      </c>
      <c r="O19" s="6">
        <v>8</v>
      </c>
      <c r="P19" s="6" cm="1">
        <f t="array" ref="P19">_xlfn.XLOOKUP(O19,TB[[#All],[POS]],TB[[#All],[PUNTOS]])</f>
        <v>8</v>
      </c>
      <c r="Q19" s="6">
        <v>11</v>
      </c>
      <c r="R19" s="6" cm="1">
        <f t="array" ref="R19">_xlfn.XLOOKUP(Q19,TB[[#All],[POS]],TB[[#All],[PUNTOS]])</f>
        <v>5</v>
      </c>
      <c r="S19" s="9">
        <f t="shared" si="3"/>
        <v>19</v>
      </c>
      <c r="T19" s="6">
        <v>8</v>
      </c>
      <c r="U19" s="6" cm="1">
        <f t="array" ref="U19">_xlfn.XLOOKUP(T19,TB[[#All],[POS]],TB[[#All],[PUNTOS]])</f>
        <v>8</v>
      </c>
      <c r="V19" s="6">
        <v>7</v>
      </c>
      <c r="W19" s="6" cm="1">
        <f t="array" ref="W19">_xlfn.XLOOKUP(V19,TB[[#All],[POS]],TB[[#All],[PUNTOS]])</f>
        <v>9</v>
      </c>
      <c r="X19" s="6">
        <v>11</v>
      </c>
      <c r="Y19" s="6" cm="1">
        <f t="array" ref="Y19">_xlfn.XLOOKUP(X19,TB[[#All],[POS]],TB[[#All],[PUNTOS]])</f>
        <v>5</v>
      </c>
      <c r="Z19" s="9">
        <f t="shared" si="4"/>
        <v>22</v>
      </c>
      <c r="AA19" s="6">
        <v>12</v>
      </c>
      <c r="AB19" s="6" cm="1">
        <f t="array" ref="AB19">_xlfn.XLOOKUP(AA19,TB[[#All],[POS]],TB[[#All],[PUNTOS]])</f>
        <v>4</v>
      </c>
      <c r="AC19" s="6">
        <v>11</v>
      </c>
      <c r="AD19" s="6" cm="1">
        <f t="array" ref="AD19">_xlfn.XLOOKUP(AC19,TB[[#All],[POS]],TB[[#All],[PUNTOS]])</f>
        <v>5</v>
      </c>
      <c r="AE19" s="8"/>
      <c r="AF19" s="8"/>
      <c r="AG19" s="9">
        <f t="shared" si="5"/>
        <v>9</v>
      </c>
      <c r="AH19" s="5"/>
      <c r="AI19" s="5"/>
      <c r="AJ19" s="5"/>
      <c r="AK19" s="5"/>
      <c r="AL19" s="5"/>
      <c r="AM19" s="5"/>
      <c r="AN19" s="9">
        <f t="shared" si="6"/>
        <v>0</v>
      </c>
      <c r="AO19" s="5"/>
      <c r="AP19" s="5"/>
      <c r="AQ19" s="5"/>
      <c r="AR19" s="5"/>
      <c r="AS19" s="5"/>
      <c r="AT19" s="5"/>
      <c r="AU19" s="9">
        <f t="shared" si="7"/>
        <v>0</v>
      </c>
    </row>
    <row r="20" spans="1:47" ht="16.5" x14ac:dyDescent="0.3">
      <c r="A20" s="6">
        <f t="shared" si="0"/>
        <v>11</v>
      </c>
      <c r="B20" s="6">
        <v>4</v>
      </c>
      <c r="C20" s="7" t="s">
        <v>329</v>
      </c>
      <c r="D20" s="7" t="s">
        <v>8</v>
      </c>
      <c r="E20" s="6">
        <f t="shared" si="1"/>
        <v>47</v>
      </c>
      <c r="F20" s="6">
        <v>1</v>
      </c>
      <c r="G20" s="6" cm="1">
        <f t="array" ref="G20">_xlfn.XLOOKUP(F20,TB[[#All],[POS]],TB[[#All],[PUNTOS]])</f>
        <v>20</v>
      </c>
      <c r="H20" s="6">
        <v>14</v>
      </c>
      <c r="I20" s="6" cm="1">
        <f t="array" ref="I20">_xlfn.XLOOKUP(H20,TB[[#All],[POS]],TB[[#All],[PUNTOS]])</f>
        <v>2</v>
      </c>
      <c r="J20" s="6">
        <v>13</v>
      </c>
      <c r="K20" s="6" cm="1">
        <f t="array" ref="K20">_xlfn.XLOOKUP(J20,TB[[#All],[POS]],TB[[#All],[PUNTOS]])</f>
        <v>3</v>
      </c>
      <c r="L20" s="9">
        <f t="shared" si="2"/>
        <v>25</v>
      </c>
      <c r="M20" s="8"/>
      <c r="N20" s="8"/>
      <c r="O20" s="8"/>
      <c r="P20" s="8"/>
      <c r="Q20" s="6">
        <v>14</v>
      </c>
      <c r="R20" s="6" cm="1">
        <f t="array" ref="R20">_xlfn.XLOOKUP(Q20,TB[[#All],[POS]],TB[[#All],[PUNTOS]])</f>
        <v>2</v>
      </c>
      <c r="S20" s="9">
        <f t="shared" si="3"/>
        <v>2</v>
      </c>
      <c r="T20" s="8"/>
      <c r="U20" s="8"/>
      <c r="V20" s="8"/>
      <c r="W20" s="8"/>
      <c r="X20" s="8"/>
      <c r="Y20" s="8"/>
      <c r="Z20" s="9">
        <f t="shared" si="4"/>
        <v>0</v>
      </c>
      <c r="AA20" s="6">
        <v>1</v>
      </c>
      <c r="AB20" s="6" cm="1">
        <f t="array" ref="AB20">_xlfn.XLOOKUP(AA20,TB[[#All],[POS]],TB[[#All],[PUNTOS]])</f>
        <v>20</v>
      </c>
      <c r="AC20" s="8"/>
      <c r="AD20" s="8"/>
      <c r="AE20" s="8"/>
      <c r="AF20" s="8"/>
      <c r="AG20" s="9">
        <f t="shared" si="5"/>
        <v>20</v>
      </c>
      <c r="AH20" s="5"/>
      <c r="AI20" s="5"/>
      <c r="AJ20" s="5"/>
      <c r="AK20" s="5"/>
      <c r="AL20" s="5"/>
      <c r="AM20" s="5"/>
      <c r="AN20" s="9">
        <f t="shared" si="6"/>
        <v>0</v>
      </c>
      <c r="AO20" s="5"/>
      <c r="AP20" s="5"/>
      <c r="AQ20" s="5"/>
      <c r="AR20" s="5"/>
      <c r="AS20" s="5"/>
      <c r="AT20" s="5"/>
      <c r="AU20" s="9">
        <f t="shared" si="7"/>
        <v>0</v>
      </c>
    </row>
    <row r="21" spans="1:47" ht="16.5" x14ac:dyDescent="0.3">
      <c r="A21" s="6">
        <f t="shared" si="0"/>
        <v>12</v>
      </c>
      <c r="B21" s="6">
        <v>117</v>
      </c>
      <c r="C21" s="7" t="s">
        <v>330</v>
      </c>
      <c r="D21" s="7" t="s">
        <v>28</v>
      </c>
      <c r="E21" s="6">
        <f t="shared" si="1"/>
        <v>44</v>
      </c>
      <c r="F21" s="6">
        <v>5</v>
      </c>
      <c r="G21" s="6" cm="1">
        <f t="array" ref="G21">_xlfn.XLOOKUP(F21,TB[[#All],[POS]],TB[[#All],[PUNTOS]])</f>
        <v>12</v>
      </c>
      <c r="H21" s="8"/>
      <c r="I21" s="8"/>
      <c r="J21" s="8"/>
      <c r="K21" s="8"/>
      <c r="L21" s="9">
        <f t="shared" si="2"/>
        <v>12</v>
      </c>
      <c r="M21" s="6">
        <v>5</v>
      </c>
      <c r="N21" s="6" cm="1">
        <f t="array" ref="N21">_xlfn.XLOOKUP(M21,TB[[#All],[POS]],TB[[#All],[PUNTOS]])</f>
        <v>12</v>
      </c>
      <c r="O21" s="8"/>
      <c r="P21" s="8"/>
      <c r="Q21" s="6">
        <v>6</v>
      </c>
      <c r="R21" s="6" cm="1">
        <f t="array" ref="R21">_xlfn.XLOOKUP(Q21,TB[[#All],[POS]],TB[[#All],[PUNTOS]])</f>
        <v>10</v>
      </c>
      <c r="S21" s="9">
        <f t="shared" si="3"/>
        <v>22</v>
      </c>
      <c r="T21" s="8"/>
      <c r="U21" s="8"/>
      <c r="V21" s="8"/>
      <c r="W21" s="8"/>
      <c r="X21" s="6">
        <v>6</v>
      </c>
      <c r="Y21" s="6" cm="1">
        <f t="array" ref="Y21">_xlfn.XLOOKUP(X21,TB[[#All],[POS]],TB[[#All],[PUNTOS]])</f>
        <v>10</v>
      </c>
      <c r="Z21" s="9">
        <f t="shared" si="4"/>
        <v>10</v>
      </c>
      <c r="AA21" s="8"/>
      <c r="AB21" s="8"/>
      <c r="AC21" s="8"/>
      <c r="AD21" s="8"/>
      <c r="AE21" s="8"/>
      <c r="AF21" s="8"/>
      <c r="AG21" s="9">
        <f t="shared" si="5"/>
        <v>0</v>
      </c>
      <c r="AH21" s="5"/>
      <c r="AI21" s="5"/>
      <c r="AJ21" s="5"/>
      <c r="AK21" s="5"/>
      <c r="AL21" s="5"/>
      <c r="AM21" s="5"/>
      <c r="AN21" s="9">
        <f t="shared" si="6"/>
        <v>0</v>
      </c>
      <c r="AO21" s="5"/>
      <c r="AP21" s="5"/>
      <c r="AQ21" s="5"/>
      <c r="AR21" s="5"/>
      <c r="AS21" s="5"/>
      <c r="AT21" s="5"/>
      <c r="AU21" s="9">
        <f t="shared" si="7"/>
        <v>0</v>
      </c>
    </row>
    <row r="22" spans="1:47" ht="16.5" x14ac:dyDescent="0.3">
      <c r="A22" s="6">
        <f t="shared" si="0"/>
        <v>13</v>
      </c>
      <c r="B22" s="6">
        <v>200</v>
      </c>
      <c r="C22" s="7" t="s">
        <v>331</v>
      </c>
      <c r="D22" s="7" t="s">
        <v>22</v>
      </c>
      <c r="E22" s="6">
        <f t="shared" si="1"/>
        <v>44</v>
      </c>
      <c r="F22" s="6">
        <v>8</v>
      </c>
      <c r="G22" s="6" cm="1">
        <f t="array" ref="G22">_xlfn.XLOOKUP(F22,TB[[#All],[POS]],TB[[#All],[PUNTOS]])</f>
        <v>8</v>
      </c>
      <c r="H22" s="6">
        <v>9</v>
      </c>
      <c r="I22" s="6" cm="1">
        <f t="array" ref="I22">_xlfn.XLOOKUP(H22,TB[[#All],[POS]],TB[[#All],[PUNTOS]])</f>
        <v>7</v>
      </c>
      <c r="J22" s="8"/>
      <c r="K22" s="8"/>
      <c r="L22" s="9">
        <f t="shared" si="2"/>
        <v>15</v>
      </c>
      <c r="M22" s="8"/>
      <c r="N22" s="8"/>
      <c r="O22" s="6">
        <v>9</v>
      </c>
      <c r="P22" s="6" cm="1">
        <f t="array" ref="P22">_xlfn.XLOOKUP(O22,TB[[#All],[POS]],TB[[#All],[PUNTOS]])</f>
        <v>7</v>
      </c>
      <c r="Q22" s="8"/>
      <c r="R22" s="8"/>
      <c r="S22" s="9">
        <f t="shared" si="3"/>
        <v>7</v>
      </c>
      <c r="T22" s="8"/>
      <c r="U22" s="8"/>
      <c r="V22" s="8"/>
      <c r="W22" s="8"/>
      <c r="X22" s="8"/>
      <c r="Y22" s="8"/>
      <c r="Z22" s="9">
        <f t="shared" si="4"/>
        <v>0</v>
      </c>
      <c r="AA22" s="6">
        <v>8</v>
      </c>
      <c r="AB22" s="6" cm="1">
        <f t="array" ref="AB22">_xlfn.XLOOKUP(AA22,TB[[#All],[POS]],TB[[#All],[PUNTOS]])</f>
        <v>8</v>
      </c>
      <c r="AC22" s="6">
        <v>12</v>
      </c>
      <c r="AD22" s="6" cm="1">
        <f t="array" ref="AD22">_xlfn.XLOOKUP(AC22,TB[[#All],[POS]],TB[[#All],[PUNTOS]])</f>
        <v>4</v>
      </c>
      <c r="AE22" s="6">
        <v>6</v>
      </c>
      <c r="AF22" s="6" cm="1">
        <f t="array" ref="AF22">_xlfn.XLOOKUP(AE22,TB[[#All],[POS]],TB[[#All],[PUNTOS]])</f>
        <v>10</v>
      </c>
      <c r="AG22" s="9">
        <f t="shared" si="5"/>
        <v>22</v>
      </c>
      <c r="AH22" s="5"/>
      <c r="AI22" s="5"/>
      <c r="AJ22" s="5"/>
      <c r="AK22" s="5"/>
      <c r="AL22" s="5"/>
      <c r="AM22" s="5"/>
      <c r="AN22" s="9">
        <f t="shared" si="6"/>
        <v>0</v>
      </c>
      <c r="AO22" s="5"/>
      <c r="AP22" s="5"/>
      <c r="AQ22" s="5"/>
      <c r="AR22" s="5"/>
      <c r="AS22" s="5"/>
      <c r="AT22" s="5"/>
      <c r="AU22" s="9">
        <f t="shared" si="7"/>
        <v>0</v>
      </c>
    </row>
    <row r="23" spans="1:47" ht="16.5" x14ac:dyDescent="0.3">
      <c r="A23" s="6">
        <f t="shared" si="0"/>
        <v>14</v>
      </c>
      <c r="B23" s="6">
        <v>116</v>
      </c>
      <c r="C23" s="7" t="s">
        <v>332</v>
      </c>
      <c r="D23" s="7" t="s">
        <v>28</v>
      </c>
      <c r="E23" s="6">
        <f t="shared" si="1"/>
        <v>41</v>
      </c>
      <c r="F23" s="6">
        <v>2</v>
      </c>
      <c r="G23" s="6" cm="1">
        <f t="array" ref="G23">_xlfn.XLOOKUP(F23,TB[[#All],[POS]],TB[[#All],[PUNTOS]])</f>
        <v>18</v>
      </c>
      <c r="H23" s="8"/>
      <c r="I23" s="8"/>
      <c r="J23" s="6">
        <v>14</v>
      </c>
      <c r="K23" s="6" cm="1">
        <f t="array" ref="K23">_xlfn.XLOOKUP(J23,TB[[#All],[POS]],TB[[#All],[PUNTOS]])</f>
        <v>2</v>
      </c>
      <c r="L23" s="9">
        <f t="shared" si="2"/>
        <v>20</v>
      </c>
      <c r="M23" s="6">
        <v>3</v>
      </c>
      <c r="N23" s="6" cm="1">
        <f t="array" ref="N23">_xlfn.XLOOKUP(M23,TB[[#All],[POS]],TB[[#All],[PUNTOS]])</f>
        <v>16</v>
      </c>
      <c r="O23" s="8"/>
      <c r="P23" s="8"/>
      <c r="Q23" s="6">
        <v>12</v>
      </c>
      <c r="R23" s="6" cm="1">
        <f t="array" ref="R23">_xlfn.XLOOKUP(Q23,TB[[#All],[POS]],TB[[#All],[PUNTOS]])</f>
        <v>4</v>
      </c>
      <c r="S23" s="9">
        <f t="shared" si="3"/>
        <v>20</v>
      </c>
      <c r="T23" s="8"/>
      <c r="U23" s="8"/>
      <c r="V23" s="8"/>
      <c r="W23" s="8"/>
      <c r="X23" s="8"/>
      <c r="Y23" s="8"/>
      <c r="Z23" s="9">
        <f t="shared" si="4"/>
        <v>0</v>
      </c>
      <c r="AA23" s="6">
        <v>15</v>
      </c>
      <c r="AB23" s="6" cm="1">
        <f t="array" ref="AB23">_xlfn.XLOOKUP(AA23,TB[[#All],[POS]],TB[[#All],[PUNTOS]])</f>
        <v>1</v>
      </c>
      <c r="AC23" s="8"/>
      <c r="AD23" s="8"/>
      <c r="AE23" s="8"/>
      <c r="AF23" s="8"/>
      <c r="AG23" s="9">
        <f t="shared" si="5"/>
        <v>1</v>
      </c>
      <c r="AH23" s="5"/>
      <c r="AI23" s="5"/>
      <c r="AJ23" s="5"/>
      <c r="AK23" s="5"/>
      <c r="AL23" s="5"/>
      <c r="AM23" s="5"/>
      <c r="AN23" s="9">
        <f t="shared" si="6"/>
        <v>0</v>
      </c>
      <c r="AO23" s="5"/>
      <c r="AP23" s="5"/>
      <c r="AQ23" s="5"/>
      <c r="AR23" s="5"/>
      <c r="AS23" s="5"/>
      <c r="AT23" s="5"/>
      <c r="AU23" s="9">
        <f t="shared" si="7"/>
        <v>0</v>
      </c>
    </row>
    <row r="24" spans="1:47" ht="16.5" x14ac:dyDescent="0.3">
      <c r="A24" s="6">
        <f t="shared" si="0"/>
        <v>15</v>
      </c>
      <c r="B24" s="6">
        <v>84</v>
      </c>
      <c r="C24" s="7" t="s">
        <v>333</v>
      </c>
      <c r="D24" s="7" t="s">
        <v>10</v>
      </c>
      <c r="E24" s="6">
        <f t="shared" si="1"/>
        <v>41</v>
      </c>
      <c r="F24" s="6">
        <v>20</v>
      </c>
      <c r="G24" s="6" cm="1">
        <f t="array" ref="G24">_xlfn.XLOOKUP(F24,TB[[#All],[POS]],TB[[#All],[PUNTOS]])</f>
        <v>0</v>
      </c>
      <c r="H24" s="6">
        <v>16</v>
      </c>
      <c r="I24" s="6" cm="1">
        <f t="array" ref="I24">_xlfn.XLOOKUP(H24,TB[[#All],[POS]],TB[[#All],[PUNTOS]])</f>
        <v>0</v>
      </c>
      <c r="J24" s="6">
        <v>9</v>
      </c>
      <c r="K24" s="6" cm="1">
        <f t="array" ref="K24">_xlfn.XLOOKUP(J24,TB[[#All],[POS]],TB[[#All],[PUNTOS]])</f>
        <v>7</v>
      </c>
      <c r="L24" s="9">
        <f t="shared" si="2"/>
        <v>7</v>
      </c>
      <c r="M24" s="6">
        <v>12</v>
      </c>
      <c r="N24" s="6" cm="1">
        <f t="array" ref="N24">_xlfn.XLOOKUP(M24,TB[[#All],[POS]],TB[[#All],[PUNTOS]])</f>
        <v>4</v>
      </c>
      <c r="O24" s="6">
        <v>12</v>
      </c>
      <c r="P24" s="6" cm="1">
        <f t="array" ref="P24">_xlfn.XLOOKUP(O24,TB[[#All],[POS]],TB[[#All],[PUNTOS]])</f>
        <v>4</v>
      </c>
      <c r="Q24" s="6">
        <v>10</v>
      </c>
      <c r="R24" s="6" cm="1">
        <f t="array" ref="R24">_xlfn.XLOOKUP(Q24,TB[[#All],[POS]],TB[[#All],[PUNTOS]])</f>
        <v>6</v>
      </c>
      <c r="S24" s="9">
        <f t="shared" si="3"/>
        <v>14</v>
      </c>
      <c r="T24" s="6">
        <v>9</v>
      </c>
      <c r="U24" s="6" cm="1">
        <f t="array" ref="U24">_xlfn.XLOOKUP(T24,TB[[#All],[POS]],TB[[#All],[PUNTOS]])</f>
        <v>7</v>
      </c>
      <c r="V24" s="6">
        <v>9</v>
      </c>
      <c r="W24" s="6" cm="1">
        <f t="array" ref="W24">_xlfn.XLOOKUP(V24,TB[[#All],[POS]],TB[[#All],[PUNTOS]])</f>
        <v>7</v>
      </c>
      <c r="X24" s="6">
        <v>10</v>
      </c>
      <c r="Y24" s="6" cm="1">
        <f t="array" ref="Y24">_xlfn.XLOOKUP(X24,TB[[#All],[POS]],TB[[#All],[PUNTOS]])</f>
        <v>6</v>
      </c>
      <c r="Z24" s="9">
        <f t="shared" si="4"/>
        <v>20</v>
      </c>
      <c r="AA24" s="8"/>
      <c r="AB24" s="8"/>
      <c r="AC24" s="8"/>
      <c r="AD24" s="8"/>
      <c r="AE24" s="8"/>
      <c r="AF24" s="8"/>
      <c r="AG24" s="9">
        <f t="shared" si="5"/>
        <v>0</v>
      </c>
      <c r="AH24" s="5"/>
      <c r="AI24" s="5"/>
      <c r="AJ24" s="5"/>
      <c r="AK24" s="5"/>
      <c r="AL24" s="5"/>
      <c r="AM24" s="5"/>
      <c r="AN24" s="9">
        <f t="shared" si="6"/>
        <v>0</v>
      </c>
      <c r="AO24" s="5"/>
      <c r="AP24" s="5"/>
      <c r="AQ24" s="5"/>
      <c r="AR24" s="5"/>
      <c r="AS24" s="5"/>
      <c r="AT24" s="5"/>
      <c r="AU24" s="9">
        <f t="shared" si="7"/>
        <v>0</v>
      </c>
    </row>
    <row r="25" spans="1:47" ht="16.5" x14ac:dyDescent="0.3">
      <c r="A25" s="6">
        <f t="shared" si="0"/>
        <v>16</v>
      </c>
      <c r="B25" s="6">
        <v>121</v>
      </c>
      <c r="C25" s="7" t="s">
        <v>334</v>
      </c>
      <c r="D25" s="7" t="s">
        <v>28</v>
      </c>
      <c r="E25" s="6">
        <f t="shared" si="1"/>
        <v>13</v>
      </c>
      <c r="F25" s="6">
        <v>18</v>
      </c>
      <c r="G25" s="6" cm="1">
        <f t="array" ref="G25">_xlfn.XLOOKUP(F25,TB[[#All],[POS]],TB[[#All],[PUNTOS]])</f>
        <v>0</v>
      </c>
      <c r="H25" s="8"/>
      <c r="I25" s="8"/>
      <c r="J25" s="6">
        <v>16</v>
      </c>
      <c r="K25" s="6" cm="1">
        <f t="array" ref="K25">_xlfn.XLOOKUP(J25,TB[[#All],[POS]],TB[[#All],[PUNTOS]])</f>
        <v>0</v>
      </c>
      <c r="L25" s="9">
        <f t="shared" si="2"/>
        <v>0</v>
      </c>
      <c r="M25" s="8"/>
      <c r="N25" s="8"/>
      <c r="O25" s="8"/>
      <c r="P25" s="8"/>
      <c r="Q25" s="8"/>
      <c r="R25" s="8"/>
      <c r="S25" s="9">
        <f t="shared" si="3"/>
        <v>0</v>
      </c>
      <c r="T25" s="6">
        <v>12</v>
      </c>
      <c r="U25" s="6" cm="1">
        <f t="array" ref="U25">_xlfn.XLOOKUP(T25,TB[[#All],[POS]],TB[[#All],[PUNTOS]])</f>
        <v>4</v>
      </c>
      <c r="V25" s="6">
        <v>11</v>
      </c>
      <c r="W25" s="6" cm="1">
        <f t="array" ref="W25">_xlfn.XLOOKUP(V25,TB[[#All],[POS]],TB[[#All],[PUNTOS]])</f>
        <v>5</v>
      </c>
      <c r="X25" s="6">
        <v>12</v>
      </c>
      <c r="Y25" s="6" cm="1">
        <f t="array" ref="Y25">_xlfn.XLOOKUP(X25,TB[[#All],[POS]],TB[[#All],[PUNTOS]])</f>
        <v>4</v>
      </c>
      <c r="Z25" s="9">
        <f t="shared" si="4"/>
        <v>13</v>
      </c>
      <c r="AA25" s="8"/>
      <c r="AB25" s="8"/>
      <c r="AC25" s="8"/>
      <c r="AD25" s="8"/>
      <c r="AE25" s="8"/>
      <c r="AF25" s="8"/>
      <c r="AG25" s="9">
        <f t="shared" si="5"/>
        <v>0</v>
      </c>
      <c r="AH25" s="5"/>
      <c r="AI25" s="5"/>
      <c r="AJ25" s="5"/>
      <c r="AK25" s="5"/>
      <c r="AL25" s="5"/>
      <c r="AM25" s="5"/>
      <c r="AN25" s="9">
        <f t="shared" si="6"/>
        <v>0</v>
      </c>
      <c r="AO25" s="5"/>
      <c r="AP25" s="5"/>
      <c r="AQ25" s="5"/>
      <c r="AR25" s="5"/>
      <c r="AS25" s="5"/>
      <c r="AT25" s="5"/>
      <c r="AU25" s="9">
        <f t="shared" si="7"/>
        <v>0</v>
      </c>
    </row>
    <row r="26" spans="1:47" ht="16.5" x14ac:dyDescent="0.3">
      <c r="A26" s="6">
        <f t="shared" si="0"/>
        <v>17</v>
      </c>
      <c r="B26" s="6">
        <v>69</v>
      </c>
      <c r="C26" s="7" t="s">
        <v>335</v>
      </c>
      <c r="D26" s="7" t="s">
        <v>22</v>
      </c>
      <c r="E26" s="6">
        <f t="shared" si="1"/>
        <v>10</v>
      </c>
      <c r="F26" s="6">
        <v>6</v>
      </c>
      <c r="G26" s="6" cm="1">
        <f t="array" ref="G26">_xlfn.XLOOKUP(F26,TB[[#All],[POS]],TB[[#All],[PUNTOS]])</f>
        <v>10</v>
      </c>
      <c r="H26" s="8"/>
      <c r="I26" s="8"/>
      <c r="J26" s="8"/>
      <c r="K26" s="8"/>
      <c r="L26" s="9">
        <f t="shared" si="2"/>
        <v>10</v>
      </c>
      <c r="M26" s="8"/>
      <c r="N26" s="8"/>
      <c r="O26" s="8"/>
      <c r="P26" s="8"/>
      <c r="Q26" s="8"/>
      <c r="R26" s="8"/>
      <c r="S26" s="9">
        <f t="shared" si="3"/>
        <v>0</v>
      </c>
      <c r="T26" s="8"/>
      <c r="U26" s="8"/>
      <c r="V26" s="8"/>
      <c r="W26" s="8"/>
      <c r="X26" s="8"/>
      <c r="Y26" s="8"/>
      <c r="Z26" s="9">
        <f t="shared" si="4"/>
        <v>0</v>
      </c>
      <c r="AA26" s="8"/>
      <c r="AB26" s="8"/>
      <c r="AC26" s="8"/>
      <c r="AD26" s="8"/>
      <c r="AE26" s="8"/>
      <c r="AF26" s="8"/>
      <c r="AG26" s="9">
        <f t="shared" si="5"/>
        <v>0</v>
      </c>
      <c r="AH26" s="5"/>
      <c r="AI26" s="5"/>
      <c r="AJ26" s="5"/>
      <c r="AK26" s="5"/>
      <c r="AL26" s="5"/>
      <c r="AM26" s="5"/>
      <c r="AN26" s="9">
        <f t="shared" si="6"/>
        <v>0</v>
      </c>
      <c r="AO26" s="5"/>
      <c r="AP26" s="5"/>
      <c r="AQ26" s="5"/>
      <c r="AR26" s="5"/>
      <c r="AS26" s="5"/>
      <c r="AT26" s="5"/>
      <c r="AU26" s="9">
        <f t="shared" si="7"/>
        <v>0</v>
      </c>
    </row>
    <row r="27" spans="1:47" ht="16.5" x14ac:dyDescent="0.3">
      <c r="A27" s="6">
        <f t="shared" si="0"/>
        <v>18</v>
      </c>
      <c r="B27" s="6">
        <v>50</v>
      </c>
      <c r="C27" s="7" t="s">
        <v>336</v>
      </c>
      <c r="D27" s="7" t="s">
        <v>9</v>
      </c>
      <c r="E27" s="6">
        <f t="shared" si="1"/>
        <v>8</v>
      </c>
      <c r="F27" s="6">
        <v>19</v>
      </c>
      <c r="G27" s="6" cm="1">
        <f t="array" ref="G27">_xlfn.XLOOKUP(F27,TB[[#All],[POS]],TB[[#All],[PUNTOS]])</f>
        <v>0</v>
      </c>
      <c r="H27" s="6">
        <v>15</v>
      </c>
      <c r="I27" s="6" cm="1">
        <f t="array" ref="I27">_xlfn.XLOOKUP(H27,TB[[#All],[POS]],TB[[#All],[PUNTOS]])</f>
        <v>1</v>
      </c>
      <c r="J27" s="6">
        <v>17</v>
      </c>
      <c r="K27" s="6" cm="1">
        <f t="array" ref="K27">_xlfn.XLOOKUP(J27,TB[[#All],[POS]],TB[[#All],[PUNTOS]])</f>
        <v>0</v>
      </c>
      <c r="L27" s="9">
        <f t="shared" si="2"/>
        <v>1</v>
      </c>
      <c r="M27" s="8"/>
      <c r="N27" s="8"/>
      <c r="O27" s="8"/>
      <c r="P27" s="8"/>
      <c r="Q27" s="8"/>
      <c r="R27" s="8"/>
      <c r="S27" s="9">
        <f t="shared" si="3"/>
        <v>0</v>
      </c>
      <c r="T27" s="6">
        <v>11</v>
      </c>
      <c r="U27" s="6" cm="1">
        <f t="array" ref="U27">_xlfn.XLOOKUP(T27,TB[[#All],[POS]],TB[[#All],[PUNTOS]])</f>
        <v>5</v>
      </c>
      <c r="V27" s="8"/>
      <c r="W27" s="8"/>
      <c r="X27" s="6">
        <v>14</v>
      </c>
      <c r="Y27" s="6" cm="1">
        <f t="array" ref="Y27">_xlfn.XLOOKUP(X27,TB[[#All],[POS]],TB[[#All],[PUNTOS]])</f>
        <v>2</v>
      </c>
      <c r="Z27" s="9">
        <f t="shared" si="4"/>
        <v>7</v>
      </c>
      <c r="AA27" s="8"/>
      <c r="AB27" s="8"/>
      <c r="AC27" s="8"/>
      <c r="AD27" s="8"/>
      <c r="AE27" s="8"/>
      <c r="AF27" s="8"/>
      <c r="AG27" s="9">
        <f t="shared" si="5"/>
        <v>0</v>
      </c>
      <c r="AH27" s="5"/>
      <c r="AI27" s="5"/>
      <c r="AJ27" s="5"/>
      <c r="AK27" s="5"/>
      <c r="AL27" s="5"/>
      <c r="AM27" s="5"/>
      <c r="AN27" s="9">
        <f t="shared" si="6"/>
        <v>0</v>
      </c>
      <c r="AO27" s="5"/>
      <c r="AP27" s="5"/>
      <c r="AQ27" s="5"/>
      <c r="AR27" s="5"/>
      <c r="AS27" s="5"/>
      <c r="AT27" s="5"/>
      <c r="AU27" s="9">
        <f t="shared" si="7"/>
        <v>0</v>
      </c>
    </row>
    <row r="28" spans="1:47" ht="16.5" x14ac:dyDescent="0.3">
      <c r="A28" s="6">
        <f t="shared" si="0"/>
        <v>19</v>
      </c>
      <c r="B28" s="6">
        <v>105</v>
      </c>
      <c r="C28" s="7" t="s">
        <v>337</v>
      </c>
      <c r="D28" s="7" t="s">
        <v>26</v>
      </c>
      <c r="E28" s="6">
        <f t="shared" si="1"/>
        <v>7</v>
      </c>
      <c r="F28" s="6">
        <v>17</v>
      </c>
      <c r="G28" s="6" cm="1">
        <f t="array" ref="G28">_xlfn.XLOOKUP(F28,TB[[#All],[POS]],TB[[#All],[PUNTOS]])</f>
        <v>0</v>
      </c>
      <c r="H28" s="6">
        <v>13</v>
      </c>
      <c r="I28" s="6" cm="1">
        <f t="array" ref="I28">_xlfn.XLOOKUP(H28,TB[[#All],[POS]],TB[[#All],[PUNTOS]])</f>
        <v>3</v>
      </c>
      <c r="J28" s="6">
        <v>12</v>
      </c>
      <c r="K28" s="6" cm="1">
        <f t="array" ref="K28">_xlfn.XLOOKUP(J28,TB[[#All],[POS]],TB[[#All],[PUNTOS]])</f>
        <v>4</v>
      </c>
      <c r="L28" s="9">
        <f t="shared" si="2"/>
        <v>7</v>
      </c>
      <c r="M28" s="8"/>
      <c r="N28" s="8"/>
      <c r="O28" s="8"/>
      <c r="P28" s="8"/>
      <c r="Q28" s="8"/>
      <c r="R28" s="8"/>
      <c r="S28" s="9">
        <f t="shared" si="3"/>
        <v>0</v>
      </c>
      <c r="T28" s="8"/>
      <c r="U28" s="8"/>
      <c r="V28" s="8"/>
      <c r="W28" s="8"/>
      <c r="X28" s="8"/>
      <c r="Y28" s="8"/>
      <c r="Z28" s="9">
        <f t="shared" si="4"/>
        <v>0</v>
      </c>
      <c r="AA28" s="8"/>
      <c r="AB28" s="8"/>
      <c r="AC28" s="8"/>
      <c r="AD28" s="8"/>
      <c r="AE28" s="8"/>
      <c r="AF28" s="8"/>
      <c r="AG28" s="9">
        <f t="shared" si="5"/>
        <v>0</v>
      </c>
      <c r="AH28" s="5"/>
      <c r="AI28" s="5"/>
      <c r="AJ28" s="5"/>
      <c r="AK28" s="5"/>
      <c r="AL28" s="5"/>
      <c r="AM28" s="5"/>
      <c r="AN28" s="9">
        <f t="shared" si="6"/>
        <v>0</v>
      </c>
      <c r="AO28" s="5"/>
      <c r="AP28" s="5"/>
      <c r="AQ28" s="5"/>
      <c r="AR28" s="5"/>
      <c r="AS28" s="5"/>
      <c r="AT28" s="5"/>
      <c r="AU28" s="9">
        <f t="shared" si="7"/>
        <v>0</v>
      </c>
    </row>
  </sheetData>
  <sheetProtection algorithmName="SHA-512" hashValue="GvBAuK2WDxWa0cHs6jOZX32yuAkms3lIcwzUQDzhPTYn9j9uxzyaId1uG9Kvv7B1sfgSrmTrA7UQaweS2JEmdw==" saltValue="dg2tHlcHIdkoDqAUBeB1H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31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95CF6-6920-4D76-B025-DE9E6DF722BF}">
  <dimension ref="A1:AU18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D16" sqref="D16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v>1</v>
      </c>
      <c r="B10" s="6">
        <v>165</v>
      </c>
      <c r="C10" s="7" t="s">
        <v>340</v>
      </c>
      <c r="D10" s="7" t="s">
        <v>32</v>
      </c>
      <c r="E10" s="6">
        <v>228</v>
      </c>
      <c r="F10" s="6">
        <v>1</v>
      </c>
      <c r="G10" s="6">
        <v>20</v>
      </c>
      <c r="H10" s="6">
        <v>1</v>
      </c>
      <c r="I10" s="6">
        <v>20</v>
      </c>
      <c r="J10" s="6">
        <v>1</v>
      </c>
      <c r="K10" s="6">
        <v>20</v>
      </c>
      <c r="L10" s="9">
        <v>60</v>
      </c>
      <c r="M10" s="6">
        <v>2</v>
      </c>
      <c r="N10" s="6">
        <v>18</v>
      </c>
      <c r="O10" s="6">
        <v>2</v>
      </c>
      <c r="P10" s="6">
        <v>18</v>
      </c>
      <c r="Q10" s="6">
        <v>2</v>
      </c>
      <c r="R10" s="6">
        <v>18</v>
      </c>
      <c r="S10" s="9">
        <v>54</v>
      </c>
      <c r="T10" s="6">
        <v>2</v>
      </c>
      <c r="U10" s="6">
        <v>18</v>
      </c>
      <c r="V10" s="6">
        <v>2</v>
      </c>
      <c r="W10" s="6">
        <v>18</v>
      </c>
      <c r="X10" s="6">
        <v>2</v>
      </c>
      <c r="Y10" s="6">
        <v>18</v>
      </c>
      <c r="Z10" s="9">
        <v>54</v>
      </c>
      <c r="AA10" s="6">
        <v>1</v>
      </c>
      <c r="AB10" s="6">
        <v>20</v>
      </c>
      <c r="AC10" s="6">
        <v>1</v>
      </c>
      <c r="AD10" s="6">
        <v>20</v>
      </c>
      <c r="AE10" s="6">
        <v>1</v>
      </c>
      <c r="AF10" s="6">
        <v>20</v>
      </c>
      <c r="AG10" s="9">
        <v>60</v>
      </c>
      <c r="AH10" s="5"/>
      <c r="AI10" s="5"/>
      <c r="AJ10" s="5"/>
      <c r="AK10" s="5"/>
      <c r="AL10" s="5"/>
      <c r="AM10" s="5"/>
      <c r="AN10" s="9">
        <f t="shared" ref="AN10:AN18" si="0">AI10+AK10+AM10</f>
        <v>0</v>
      </c>
      <c r="AO10" s="5"/>
      <c r="AP10" s="5"/>
      <c r="AQ10" s="5"/>
      <c r="AR10" s="5"/>
      <c r="AS10" s="5"/>
      <c r="AT10" s="5"/>
      <c r="AU10" s="9">
        <f t="shared" ref="AU10:AU18" si="1">AP10+AR10+AT10</f>
        <v>0</v>
      </c>
    </row>
    <row r="11" spans="1:47" ht="16.5" x14ac:dyDescent="0.3">
      <c r="A11" s="6">
        <v>2</v>
      </c>
      <c r="B11" s="6">
        <v>29</v>
      </c>
      <c r="C11" s="7" t="s">
        <v>339</v>
      </c>
      <c r="D11" s="7" t="s">
        <v>8</v>
      </c>
      <c r="E11" s="6">
        <v>174</v>
      </c>
      <c r="F11" s="6">
        <v>4</v>
      </c>
      <c r="G11" s="6">
        <v>14</v>
      </c>
      <c r="H11" s="6">
        <v>2</v>
      </c>
      <c r="I11" s="6">
        <v>18</v>
      </c>
      <c r="J11" s="6">
        <v>3</v>
      </c>
      <c r="K11" s="6">
        <v>16</v>
      </c>
      <c r="L11" s="9">
        <v>48</v>
      </c>
      <c r="M11" s="6">
        <v>3</v>
      </c>
      <c r="N11" s="6">
        <v>16</v>
      </c>
      <c r="O11" s="6">
        <v>3</v>
      </c>
      <c r="P11" s="6">
        <v>16</v>
      </c>
      <c r="Q11" s="6">
        <v>3</v>
      </c>
      <c r="R11" s="6">
        <v>16</v>
      </c>
      <c r="S11" s="9">
        <v>48</v>
      </c>
      <c r="T11" s="6">
        <v>3</v>
      </c>
      <c r="U11" s="6">
        <v>16</v>
      </c>
      <c r="V11" s="6">
        <v>3</v>
      </c>
      <c r="W11" s="6">
        <v>16</v>
      </c>
      <c r="X11" s="6">
        <v>3</v>
      </c>
      <c r="Y11" s="6">
        <v>16</v>
      </c>
      <c r="Z11" s="9">
        <v>48</v>
      </c>
      <c r="AA11" s="6">
        <v>3</v>
      </c>
      <c r="AB11" s="6">
        <v>16</v>
      </c>
      <c r="AC11" s="6">
        <v>4</v>
      </c>
      <c r="AD11" s="6">
        <v>14</v>
      </c>
      <c r="AE11" s="8"/>
      <c r="AF11" s="8"/>
      <c r="AG11" s="9">
        <v>30</v>
      </c>
      <c r="AH11" s="5"/>
      <c r="AI11" s="5"/>
      <c r="AJ11" s="5"/>
      <c r="AK11" s="5"/>
      <c r="AL11" s="5"/>
      <c r="AM11" s="5"/>
      <c r="AN11" s="9">
        <f t="shared" si="0"/>
        <v>0</v>
      </c>
      <c r="AO11" s="5"/>
      <c r="AP11" s="5"/>
      <c r="AQ11" s="5"/>
      <c r="AR11" s="5"/>
      <c r="AS11" s="5"/>
      <c r="AT11" s="5"/>
      <c r="AU11" s="9">
        <f t="shared" si="1"/>
        <v>0</v>
      </c>
    </row>
    <row r="12" spans="1:47" ht="16.5" x14ac:dyDescent="0.3">
      <c r="A12" s="6">
        <v>3</v>
      </c>
      <c r="B12" s="6">
        <v>211</v>
      </c>
      <c r="C12" s="7" t="s">
        <v>342</v>
      </c>
      <c r="D12" s="7" t="s">
        <v>28</v>
      </c>
      <c r="E12" s="6">
        <v>156</v>
      </c>
      <c r="F12" s="8"/>
      <c r="G12" s="8"/>
      <c r="H12" s="8"/>
      <c r="I12" s="8"/>
      <c r="J12" s="8"/>
      <c r="K12" s="8"/>
      <c r="L12" s="9">
        <v>0</v>
      </c>
      <c r="M12" s="6">
        <v>1</v>
      </c>
      <c r="N12" s="6">
        <v>20</v>
      </c>
      <c r="O12" s="6">
        <v>1</v>
      </c>
      <c r="P12" s="6">
        <v>20</v>
      </c>
      <c r="Q12" s="6">
        <v>1</v>
      </c>
      <c r="R12" s="6">
        <v>20</v>
      </c>
      <c r="S12" s="9">
        <v>60</v>
      </c>
      <c r="T12" s="6">
        <v>1</v>
      </c>
      <c r="U12" s="6">
        <v>20</v>
      </c>
      <c r="V12" s="6">
        <v>1</v>
      </c>
      <c r="W12" s="6">
        <v>20</v>
      </c>
      <c r="X12" s="6">
        <v>1</v>
      </c>
      <c r="Y12" s="6">
        <v>20</v>
      </c>
      <c r="Z12" s="9">
        <v>60</v>
      </c>
      <c r="AA12" s="6">
        <v>2</v>
      </c>
      <c r="AB12" s="6">
        <v>18</v>
      </c>
      <c r="AC12" s="6">
        <v>2</v>
      </c>
      <c r="AD12" s="6">
        <v>18</v>
      </c>
      <c r="AE12" s="8"/>
      <c r="AF12" s="8"/>
      <c r="AG12" s="9">
        <v>36</v>
      </c>
      <c r="AH12" s="5"/>
      <c r="AI12" s="5"/>
      <c r="AJ12" s="5"/>
      <c r="AK12" s="5"/>
      <c r="AL12" s="5"/>
      <c r="AM12" s="5"/>
      <c r="AN12" s="9">
        <f t="shared" si="0"/>
        <v>0</v>
      </c>
      <c r="AO12" s="5"/>
      <c r="AP12" s="5"/>
      <c r="AQ12" s="5"/>
      <c r="AR12" s="5"/>
      <c r="AS12" s="5"/>
      <c r="AT12" s="5"/>
      <c r="AU12" s="9">
        <f t="shared" si="1"/>
        <v>0</v>
      </c>
    </row>
    <row r="13" spans="1:47" ht="16.5" x14ac:dyDescent="0.3">
      <c r="A13" s="6">
        <v>4</v>
      </c>
      <c r="B13" s="6">
        <v>178</v>
      </c>
      <c r="C13" s="7" t="s">
        <v>341</v>
      </c>
      <c r="D13" s="7" t="s">
        <v>15</v>
      </c>
      <c r="E13" s="6">
        <v>152</v>
      </c>
      <c r="F13" s="6">
        <v>5</v>
      </c>
      <c r="G13" s="6">
        <v>12</v>
      </c>
      <c r="H13" s="6">
        <v>8</v>
      </c>
      <c r="I13" s="6">
        <v>8</v>
      </c>
      <c r="J13" s="6">
        <v>5</v>
      </c>
      <c r="K13" s="6">
        <v>12</v>
      </c>
      <c r="L13" s="9">
        <v>32</v>
      </c>
      <c r="M13" s="6">
        <v>4</v>
      </c>
      <c r="N13" s="6">
        <v>14</v>
      </c>
      <c r="O13" s="6">
        <v>5</v>
      </c>
      <c r="P13" s="6">
        <v>12</v>
      </c>
      <c r="Q13" s="6">
        <v>5</v>
      </c>
      <c r="R13" s="6">
        <v>12</v>
      </c>
      <c r="S13" s="9">
        <v>38</v>
      </c>
      <c r="T13" s="6">
        <v>4</v>
      </c>
      <c r="U13" s="6">
        <v>14</v>
      </c>
      <c r="V13" s="6">
        <v>5</v>
      </c>
      <c r="W13" s="6">
        <v>12</v>
      </c>
      <c r="X13" s="6">
        <v>5</v>
      </c>
      <c r="Y13" s="6">
        <v>12</v>
      </c>
      <c r="Z13" s="9">
        <v>38</v>
      </c>
      <c r="AA13" s="6">
        <v>4</v>
      </c>
      <c r="AB13" s="6">
        <v>14</v>
      </c>
      <c r="AC13" s="6">
        <v>5</v>
      </c>
      <c r="AD13" s="6">
        <v>12</v>
      </c>
      <c r="AE13" s="6">
        <v>2</v>
      </c>
      <c r="AF13" s="6">
        <v>18</v>
      </c>
      <c r="AG13" s="9">
        <v>44</v>
      </c>
      <c r="AH13" s="5"/>
      <c r="AI13" s="5"/>
      <c r="AJ13" s="5"/>
      <c r="AK13" s="5"/>
      <c r="AL13" s="5"/>
      <c r="AM13" s="5"/>
      <c r="AN13" s="9">
        <f t="shared" si="0"/>
        <v>0</v>
      </c>
      <c r="AO13" s="5"/>
      <c r="AP13" s="5"/>
      <c r="AQ13" s="5"/>
      <c r="AR13" s="5"/>
      <c r="AS13" s="5"/>
      <c r="AT13" s="5"/>
      <c r="AU13" s="9">
        <f t="shared" si="1"/>
        <v>0</v>
      </c>
    </row>
    <row r="14" spans="1:47" ht="16.5" x14ac:dyDescent="0.3">
      <c r="A14" s="6">
        <v>5</v>
      </c>
      <c r="B14" s="6">
        <v>119</v>
      </c>
      <c r="C14" s="7" t="s">
        <v>338</v>
      </c>
      <c r="D14" s="7" t="s">
        <v>28</v>
      </c>
      <c r="E14" s="6">
        <v>152</v>
      </c>
      <c r="F14" s="6">
        <v>2</v>
      </c>
      <c r="G14" s="6">
        <v>18</v>
      </c>
      <c r="H14" s="6">
        <v>5</v>
      </c>
      <c r="I14" s="6">
        <v>12</v>
      </c>
      <c r="J14" s="6">
        <v>4</v>
      </c>
      <c r="K14" s="6">
        <v>14</v>
      </c>
      <c r="L14" s="9">
        <v>44</v>
      </c>
      <c r="M14" s="6">
        <v>5</v>
      </c>
      <c r="N14" s="6">
        <v>12</v>
      </c>
      <c r="O14" s="6">
        <v>4</v>
      </c>
      <c r="P14" s="6">
        <v>14</v>
      </c>
      <c r="Q14" s="6">
        <v>4</v>
      </c>
      <c r="R14" s="6">
        <v>14</v>
      </c>
      <c r="S14" s="9">
        <v>40</v>
      </c>
      <c r="T14" s="6">
        <v>5</v>
      </c>
      <c r="U14" s="6">
        <v>12</v>
      </c>
      <c r="V14" s="6">
        <v>4</v>
      </c>
      <c r="W14" s="6">
        <v>14</v>
      </c>
      <c r="X14" s="6">
        <v>4</v>
      </c>
      <c r="Y14" s="6">
        <v>14</v>
      </c>
      <c r="Z14" s="9">
        <v>40</v>
      </c>
      <c r="AA14" s="6">
        <v>5</v>
      </c>
      <c r="AB14" s="6">
        <v>12</v>
      </c>
      <c r="AC14" s="6">
        <v>3</v>
      </c>
      <c r="AD14" s="6">
        <v>16</v>
      </c>
      <c r="AE14" s="6">
        <v>0</v>
      </c>
      <c r="AF14" s="6">
        <v>0</v>
      </c>
      <c r="AG14" s="9">
        <v>28</v>
      </c>
      <c r="AH14" s="5"/>
      <c r="AI14" s="5"/>
      <c r="AJ14" s="5"/>
      <c r="AK14" s="5"/>
      <c r="AL14" s="5"/>
      <c r="AM14" s="5"/>
      <c r="AN14" s="9">
        <f t="shared" si="0"/>
        <v>0</v>
      </c>
      <c r="AO14" s="5"/>
      <c r="AP14" s="5"/>
      <c r="AQ14" s="5"/>
      <c r="AR14" s="5"/>
      <c r="AS14" s="5"/>
      <c r="AT14" s="5"/>
      <c r="AU14" s="9">
        <f t="shared" si="1"/>
        <v>0</v>
      </c>
    </row>
    <row r="15" spans="1:47" ht="16.5" x14ac:dyDescent="0.3">
      <c r="A15" s="6">
        <v>6</v>
      </c>
      <c r="B15" s="6">
        <v>115</v>
      </c>
      <c r="C15" s="7" t="s">
        <v>343</v>
      </c>
      <c r="D15" s="7" t="s">
        <v>28</v>
      </c>
      <c r="E15" s="6">
        <v>44</v>
      </c>
      <c r="F15" s="6">
        <v>7</v>
      </c>
      <c r="G15" s="6">
        <v>9</v>
      </c>
      <c r="H15" s="6">
        <v>9</v>
      </c>
      <c r="I15" s="6">
        <v>7</v>
      </c>
      <c r="J15" s="8"/>
      <c r="K15" s="8"/>
      <c r="L15" s="9">
        <v>16</v>
      </c>
      <c r="M15" s="8"/>
      <c r="N15" s="8"/>
      <c r="O15" s="8"/>
      <c r="P15" s="8"/>
      <c r="Q15" s="8"/>
      <c r="R15" s="8"/>
      <c r="S15" s="9">
        <v>0</v>
      </c>
      <c r="T15" s="8"/>
      <c r="U15" s="8"/>
      <c r="V15" s="8"/>
      <c r="W15" s="8"/>
      <c r="X15" s="8"/>
      <c r="Y15" s="8"/>
      <c r="Z15" s="9">
        <v>0</v>
      </c>
      <c r="AA15" s="6">
        <v>8</v>
      </c>
      <c r="AB15" s="6">
        <v>8</v>
      </c>
      <c r="AC15" s="6">
        <v>8</v>
      </c>
      <c r="AD15" s="6">
        <v>8</v>
      </c>
      <c r="AE15" s="6">
        <v>5</v>
      </c>
      <c r="AF15" s="6">
        <v>12</v>
      </c>
      <c r="AG15" s="9">
        <v>28</v>
      </c>
      <c r="AH15" s="5"/>
      <c r="AI15" s="5"/>
      <c r="AJ15" s="5"/>
      <c r="AK15" s="5"/>
      <c r="AL15" s="5"/>
      <c r="AM15" s="5"/>
      <c r="AN15" s="9">
        <f t="shared" si="0"/>
        <v>0</v>
      </c>
      <c r="AO15" s="5"/>
      <c r="AP15" s="5"/>
      <c r="AQ15" s="5"/>
      <c r="AR15" s="5"/>
      <c r="AS15" s="5"/>
      <c r="AT15" s="5"/>
      <c r="AU15" s="9">
        <f t="shared" si="1"/>
        <v>0</v>
      </c>
    </row>
    <row r="16" spans="1:47" ht="16.5" x14ac:dyDescent="0.3">
      <c r="A16" s="6">
        <v>7</v>
      </c>
      <c r="B16" s="6">
        <v>120</v>
      </c>
      <c r="C16" s="7" t="s">
        <v>344</v>
      </c>
      <c r="D16" s="7" t="s">
        <v>28</v>
      </c>
      <c r="E16" s="6">
        <v>29</v>
      </c>
      <c r="F16" s="6">
        <v>6</v>
      </c>
      <c r="G16" s="6">
        <v>10</v>
      </c>
      <c r="H16" s="6">
        <v>6</v>
      </c>
      <c r="I16" s="6">
        <v>10</v>
      </c>
      <c r="J16" s="6">
        <v>7</v>
      </c>
      <c r="K16" s="6">
        <v>9</v>
      </c>
      <c r="L16" s="9">
        <v>29</v>
      </c>
      <c r="M16" s="8"/>
      <c r="N16" s="8"/>
      <c r="O16" s="8"/>
      <c r="P16" s="8"/>
      <c r="Q16" s="8"/>
      <c r="R16" s="8"/>
      <c r="S16" s="9">
        <v>0</v>
      </c>
      <c r="T16" s="8"/>
      <c r="U16" s="8"/>
      <c r="V16" s="8"/>
      <c r="W16" s="8"/>
      <c r="X16" s="8"/>
      <c r="Y16" s="8"/>
      <c r="Z16" s="9">
        <v>0</v>
      </c>
      <c r="AA16" s="8"/>
      <c r="AB16" s="8"/>
      <c r="AC16" s="8"/>
      <c r="AD16" s="8"/>
      <c r="AE16" s="8"/>
      <c r="AF16" s="8"/>
      <c r="AG16" s="9">
        <v>0</v>
      </c>
      <c r="AH16" s="5"/>
      <c r="AI16" s="5"/>
      <c r="AJ16" s="5"/>
      <c r="AK16" s="5"/>
      <c r="AL16" s="5"/>
      <c r="AM16" s="5"/>
      <c r="AN16" s="9">
        <f t="shared" si="0"/>
        <v>0</v>
      </c>
      <c r="AO16" s="5"/>
      <c r="AP16" s="5"/>
      <c r="AQ16" s="5"/>
      <c r="AR16" s="5"/>
      <c r="AS16" s="5"/>
      <c r="AT16" s="5"/>
      <c r="AU16" s="9">
        <f t="shared" si="1"/>
        <v>0</v>
      </c>
    </row>
    <row r="17" spans="1:47" ht="16.5" x14ac:dyDescent="0.3">
      <c r="A17" s="6">
        <v>8</v>
      </c>
      <c r="B17" s="6">
        <v>177</v>
      </c>
      <c r="C17" s="7" t="s">
        <v>345</v>
      </c>
      <c r="D17" s="7" t="s">
        <v>15</v>
      </c>
      <c r="E17" s="6">
        <v>19</v>
      </c>
      <c r="F17" s="8"/>
      <c r="G17" s="8"/>
      <c r="H17" s="6">
        <v>7</v>
      </c>
      <c r="I17" s="6">
        <v>9</v>
      </c>
      <c r="J17" s="6">
        <v>6</v>
      </c>
      <c r="K17" s="6">
        <v>10</v>
      </c>
      <c r="L17" s="9">
        <v>19</v>
      </c>
      <c r="M17" s="8"/>
      <c r="N17" s="8"/>
      <c r="O17" s="8"/>
      <c r="P17" s="8"/>
      <c r="Q17" s="8"/>
      <c r="R17" s="8"/>
      <c r="S17" s="9">
        <v>0</v>
      </c>
      <c r="T17" s="8"/>
      <c r="U17" s="8"/>
      <c r="V17" s="8"/>
      <c r="W17" s="8"/>
      <c r="X17" s="8"/>
      <c r="Y17" s="8"/>
      <c r="Z17" s="9">
        <v>0</v>
      </c>
      <c r="AA17" s="8"/>
      <c r="AB17" s="8"/>
      <c r="AC17" s="8"/>
      <c r="AD17" s="8"/>
      <c r="AE17" s="8"/>
      <c r="AF17" s="8"/>
      <c r="AG17" s="9">
        <v>0</v>
      </c>
      <c r="AH17" s="5"/>
      <c r="AI17" s="5"/>
      <c r="AJ17" s="5"/>
      <c r="AK17" s="5"/>
      <c r="AL17" s="5"/>
      <c r="AM17" s="5"/>
      <c r="AN17" s="9">
        <f t="shared" si="0"/>
        <v>0</v>
      </c>
      <c r="AO17" s="5"/>
      <c r="AP17" s="5"/>
      <c r="AQ17" s="5"/>
      <c r="AR17" s="5"/>
      <c r="AS17" s="5"/>
      <c r="AT17" s="5"/>
      <c r="AU17" s="9">
        <f t="shared" si="1"/>
        <v>0</v>
      </c>
    </row>
    <row r="18" spans="1:47" ht="16.5" x14ac:dyDescent="0.3">
      <c r="A18" s="6">
        <v>9</v>
      </c>
      <c r="B18" s="6">
        <v>51</v>
      </c>
      <c r="C18" s="7" t="s">
        <v>346</v>
      </c>
      <c r="D18" s="7" t="s">
        <v>9</v>
      </c>
      <c r="E18" s="6">
        <v>0</v>
      </c>
      <c r="F18" s="8"/>
      <c r="G18" s="8"/>
      <c r="H18" s="8"/>
      <c r="I18" s="8"/>
      <c r="J18" s="8"/>
      <c r="K18" s="8"/>
      <c r="L18" s="9">
        <v>0</v>
      </c>
      <c r="M18" s="8"/>
      <c r="N18" s="8"/>
      <c r="O18" s="8"/>
      <c r="P18" s="8"/>
      <c r="Q18" s="8"/>
      <c r="R18" s="8"/>
      <c r="S18" s="9">
        <v>0</v>
      </c>
      <c r="T18" s="8"/>
      <c r="U18" s="8"/>
      <c r="V18" s="8"/>
      <c r="W18" s="8"/>
      <c r="X18" s="8"/>
      <c r="Y18" s="8"/>
      <c r="Z18" s="9">
        <v>0</v>
      </c>
      <c r="AA18" s="8"/>
      <c r="AB18" s="8"/>
      <c r="AC18" s="8"/>
      <c r="AD18" s="8"/>
      <c r="AE18" s="8"/>
      <c r="AF18" s="8"/>
      <c r="AG18" s="9">
        <v>0</v>
      </c>
      <c r="AH18" s="5"/>
      <c r="AI18" s="5"/>
      <c r="AJ18" s="5"/>
      <c r="AK18" s="5"/>
      <c r="AL18" s="5"/>
      <c r="AM18" s="5"/>
      <c r="AN18" s="9">
        <f t="shared" si="0"/>
        <v>0</v>
      </c>
      <c r="AO18" s="5"/>
      <c r="AP18" s="5"/>
      <c r="AQ18" s="5"/>
      <c r="AR18" s="5"/>
      <c r="AS18" s="5"/>
      <c r="AT18" s="5"/>
      <c r="AU18" s="9">
        <f t="shared" si="1"/>
        <v>0</v>
      </c>
    </row>
  </sheetData>
  <sheetProtection algorithmName="SHA-512" hashValue="DQOtHUTXXCcmuHwarZ/ks20HeQwTWC+3R3S8AyMO/NaBxTTUIRI2q/QVx5KwRbN8+o061x4/BaGPf/+ni7eDTA==" saltValue="GZ68B5HmOYymj1uYk3xEV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8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88A5-CC41-44F0-A878-7B7EB0DFB31A}">
  <dimension ref="A1:AU18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R31" sqref="R31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99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v>1</v>
      </c>
      <c r="B10" s="6">
        <v>29</v>
      </c>
      <c r="C10" s="7" t="s">
        <v>339</v>
      </c>
      <c r="D10" s="7" t="s">
        <v>8</v>
      </c>
      <c r="E10" s="6">
        <v>220</v>
      </c>
      <c r="F10" s="6">
        <v>2</v>
      </c>
      <c r="G10" s="6">
        <v>18</v>
      </c>
      <c r="H10" s="6">
        <v>1</v>
      </c>
      <c r="I10" s="6">
        <v>20</v>
      </c>
      <c r="J10" s="6">
        <v>2</v>
      </c>
      <c r="K10" s="6">
        <v>18</v>
      </c>
      <c r="L10" s="9">
        <v>56</v>
      </c>
      <c r="M10" s="6">
        <v>3</v>
      </c>
      <c r="N10" s="6">
        <v>16</v>
      </c>
      <c r="O10" s="6">
        <v>2</v>
      </c>
      <c r="P10" s="6">
        <v>18</v>
      </c>
      <c r="Q10" s="6">
        <v>2</v>
      </c>
      <c r="R10" s="6">
        <v>18</v>
      </c>
      <c r="S10" s="9">
        <v>52</v>
      </c>
      <c r="T10" s="6">
        <v>1</v>
      </c>
      <c r="U10" s="6">
        <v>20</v>
      </c>
      <c r="V10" s="6">
        <v>1</v>
      </c>
      <c r="W10" s="6">
        <v>20</v>
      </c>
      <c r="X10" s="6">
        <v>1</v>
      </c>
      <c r="Y10" s="6">
        <v>20</v>
      </c>
      <c r="Z10" s="9">
        <v>60</v>
      </c>
      <c r="AA10" s="6">
        <v>4</v>
      </c>
      <c r="AB10" s="6">
        <v>14</v>
      </c>
      <c r="AC10" s="6">
        <v>2</v>
      </c>
      <c r="AD10" s="6">
        <v>18</v>
      </c>
      <c r="AE10" s="6">
        <v>1</v>
      </c>
      <c r="AF10" s="6">
        <v>20</v>
      </c>
      <c r="AG10" s="9">
        <v>52</v>
      </c>
      <c r="AH10" s="5"/>
      <c r="AI10" s="5"/>
      <c r="AJ10" s="5"/>
      <c r="AK10" s="5"/>
      <c r="AL10" s="5"/>
      <c r="AM10" s="5"/>
      <c r="AN10" s="9">
        <f t="shared" ref="AN10:AN17" si="0">AI10+AK10+AM10</f>
        <v>0</v>
      </c>
      <c r="AO10" s="5"/>
      <c r="AP10" s="5"/>
      <c r="AQ10" s="5"/>
      <c r="AR10" s="5"/>
      <c r="AS10" s="5"/>
      <c r="AT10" s="5"/>
      <c r="AU10" s="9">
        <f t="shared" ref="AU10:AU17" si="1">AP10+AR10+AT10</f>
        <v>0</v>
      </c>
    </row>
    <row r="11" spans="1:47" ht="16.5" x14ac:dyDescent="0.3">
      <c r="A11" s="6">
        <v>2</v>
      </c>
      <c r="B11" s="6">
        <v>165</v>
      </c>
      <c r="C11" s="7" t="s">
        <v>340</v>
      </c>
      <c r="D11" s="7" t="s">
        <v>32</v>
      </c>
      <c r="E11" s="6">
        <v>218</v>
      </c>
      <c r="F11" s="6">
        <v>1</v>
      </c>
      <c r="G11" s="6">
        <v>20</v>
      </c>
      <c r="H11" s="6">
        <v>3</v>
      </c>
      <c r="I11" s="6">
        <v>16</v>
      </c>
      <c r="J11" s="6">
        <v>4</v>
      </c>
      <c r="K11" s="6">
        <v>14</v>
      </c>
      <c r="L11" s="9">
        <v>50</v>
      </c>
      <c r="M11" s="6">
        <v>2</v>
      </c>
      <c r="N11" s="6">
        <v>18</v>
      </c>
      <c r="O11" s="6">
        <v>1</v>
      </c>
      <c r="P11" s="6">
        <v>20</v>
      </c>
      <c r="Q11" s="6">
        <v>1</v>
      </c>
      <c r="R11" s="6">
        <v>20</v>
      </c>
      <c r="S11" s="9">
        <v>58</v>
      </c>
      <c r="T11" s="6">
        <v>2</v>
      </c>
      <c r="U11" s="6">
        <v>18</v>
      </c>
      <c r="V11" s="6">
        <v>2</v>
      </c>
      <c r="W11" s="6">
        <v>18</v>
      </c>
      <c r="X11" s="6">
        <v>3</v>
      </c>
      <c r="Y11" s="6">
        <v>16</v>
      </c>
      <c r="Z11" s="9">
        <v>52</v>
      </c>
      <c r="AA11" s="6">
        <v>1</v>
      </c>
      <c r="AB11" s="6">
        <v>20</v>
      </c>
      <c r="AC11" s="6">
        <v>1</v>
      </c>
      <c r="AD11" s="6">
        <v>20</v>
      </c>
      <c r="AE11" s="6">
        <v>2</v>
      </c>
      <c r="AF11" s="6">
        <v>18</v>
      </c>
      <c r="AG11" s="9">
        <v>58</v>
      </c>
      <c r="AH11" s="5"/>
      <c r="AI11" s="5"/>
      <c r="AJ11" s="5"/>
      <c r="AK11" s="5"/>
      <c r="AL11" s="5"/>
      <c r="AM11" s="5"/>
      <c r="AN11" s="9">
        <f t="shared" si="0"/>
        <v>0</v>
      </c>
      <c r="AO11" s="5"/>
      <c r="AP11" s="5"/>
      <c r="AQ11" s="5"/>
      <c r="AR11" s="5"/>
      <c r="AS11" s="5"/>
      <c r="AT11" s="5"/>
      <c r="AU11" s="9">
        <f t="shared" si="1"/>
        <v>0</v>
      </c>
    </row>
    <row r="12" spans="1:47" ht="16.5" x14ac:dyDescent="0.3">
      <c r="A12" s="6">
        <v>3</v>
      </c>
      <c r="B12" s="6">
        <v>119</v>
      </c>
      <c r="C12" s="7" t="s">
        <v>338</v>
      </c>
      <c r="D12" s="7" t="s">
        <v>28</v>
      </c>
      <c r="E12" s="6">
        <v>174</v>
      </c>
      <c r="F12" s="6">
        <v>5</v>
      </c>
      <c r="G12" s="6">
        <v>12</v>
      </c>
      <c r="H12" s="6">
        <v>4</v>
      </c>
      <c r="I12" s="6">
        <v>14</v>
      </c>
      <c r="J12" s="6">
        <v>1</v>
      </c>
      <c r="K12" s="6">
        <v>20</v>
      </c>
      <c r="L12" s="9">
        <v>46</v>
      </c>
      <c r="M12" s="6">
        <v>4</v>
      </c>
      <c r="N12" s="6">
        <v>14</v>
      </c>
      <c r="O12" s="6">
        <v>3</v>
      </c>
      <c r="P12" s="6">
        <v>16</v>
      </c>
      <c r="Q12" s="6">
        <v>3</v>
      </c>
      <c r="R12" s="6">
        <v>16</v>
      </c>
      <c r="S12" s="9">
        <v>46</v>
      </c>
      <c r="T12" s="8"/>
      <c r="U12" s="8"/>
      <c r="V12" s="6">
        <v>3</v>
      </c>
      <c r="W12" s="6">
        <v>16</v>
      </c>
      <c r="X12" s="6">
        <v>2</v>
      </c>
      <c r="Y12" s="6">
        <v>18</v>
      </c>
      <c r="Z12" s="9">
        <v>34</v>
      </c>
      <c r="AA12" s="6">
        <v>3</v>
      </c>
      <c r="AB12" s="6">
        <v>16</v>
      </c>
      <c r="AC12" s="6">
        <v>3</v>
      </c>
      <c r="AD12" s="6">
        <v>16</v>
      </c>
      <c r="AE12" s="6">
        <v>3</v>
      </c>
      <c r="AF12" s="6">
        <v>16</v>
      </c>
      <c r="AG12" s="9">
        <v>48</v>
      </c>
      <c r="AH12" s="5"/>
      <c r="AI12" s="5"/>
      <c r="AJ12" s="5"/>
      <c r="AK12" s="5"/>
      <c r="AL12" s="5"/>
      <c r="AM12" s="5"/>
      <c r="AN12" s="9">
        <f t="shared" si="0"/>
        <v>0</v>
      </c>
      <c r="AO12" s="5"/>
      <c r="AP12" s="5"/>
      <c r="AQ12" s="5"/>
      <c r="AR12" s="5"/>
      <c r="AS12" s="5"/>
      <c r="AT12" s="5"/>
      <c r="AU12" s="9">
        <f t="shared" si="1"/>
        <v>0</v>
      </c>
    </row>
    <row r="13" spans="1:47" ht="16.5" x14ac:dyDescent="0.3">
      <c r="A13" s="6">
        <v>4</v>
      </c>
      <c r="B13" s="6">
        <v>178</v>
      </c>
      <c r="C13" s="7" t="s">
        <v>341</v>
      </c>
      <c r="D13" s="7" t="s">
        <v>15</v>
      </c>
      <c r="E13" s="6">
        <v>132</v>
      </c>
      <c r="F13" s="6">
        <v>8</v>
      </c>
      <c r="G13" s="6">
        <v>8</v>
      </c>
      <c r="H13" s="6">
        <v>6</v>
      </c>
      <c r="I13" s="6">
        <v>10</v>
      </c>
      <c r="J13" s="6">
        <v>6</v>
      </c>
      <c r="K13" s="6">
        <v>10</v>
      </c>
      <c r="L13" s="9">
        <v>28</v>
      </c>
      <c r="M13" s="6">
        <v>5</v>
      </c>
      <c r="N13" s="6">
        <v>12</v>
      </c>
      <c r="O13" s="6">
        <v>4</v>
      </c>
      <c r="P13" s="6">
        <v>14</v>
      </c>
      <c r="Q13" s="6">
        <v>5</v>
      </c>
      <c r="R13" s="6">
        <v>12</v>
      </c>
      <c r="S13" s="9">
        <v>38</v>
      </c>
      <c r="T13" s="6">
        <v>5</v>
      </c>
      <c r="U13" s="6">
        <v>12</v>
      </c>
      <c r="V13" s="6">
        <v>6</v>
      </c>
      <c r="W13" s="6">
        <v>10</v>
      </c>
      <c r="X13" s="6">
        <v>5</v>
      </c>
      <c r="Y13" s="6">
        <v>12</v>
      </c>
      <c r="Z13" s="9">
        <v>34</v>
      </c>
      <c r="AA13" s="6">
        <v>5</v>
      </c>
      <c r="AB13" s="6">
        <v>12</v>
      </c>
      <c r="AC13" s="6">
        <v>6</v>
      </c>
      <c r="AD13" s="6">
        <v>10</v>
      </c>
      <c r="AE13" s="6">
        <v>6</v>
      </c>
      <c r="AF13" s="6">
        <v>10</v>
      </c>
      <c r="AG13" s="9">
        <v>32</v>
      </c>
      <c r="AH13" s="5"/>
      <c r="AI13" s="5"/>
      <c r="AJ13" s="5"/>
      <c r="AK13" s="5"/>
      <c r="AL13" s="5"/>
      <c r="AM13" s="5"/>
      <c r="AN13" s="9">
        <f t="shared" si="0"/>
        <v>0</v>
      </c>
      <c r="AO13" s="5"/>
      <c r="AP13" s="5"/>
      <c r="AQ13" s="5"/>
      <c r="AR13" s="5"/>
      <c r="AS13" s="5"/>
      <c r="AT13" s="5"/>
      <c r="AU13" s="9">
        <f t="shared" si="1"/>
        <v>0</v>
      </c>
    </row>
    <row r="14" spans="1:47" ht="16.5" x14ac:dyDescent="0.3">
      <c r="A14" s="6">
        <v>5</v>
      </c>
      <c r="B14" s="6">
        <v>211</v>
      </c>
      <c r="C14" s="7" t="s">
        <v>342</v>
      </c>
      <c r="D14" s="7" t="s">
        <v>28</v>
      </c>
      <c r="E14" s="6">
        <v>94</v>
      </c>
      <c r="F14" s="8"/>
      <c r="G14" s="8"/>
      <c r="H14" s="8"/>
      <c r="I14" s="8"/>
      <c r="J14" s="8"/>
      <c r="K14" s="8"/>
      <c r="L14" s="9">
        <v>0</v>
      </c>
      <c r="M14" s="6">
        <v>1</v>
      </c>
      <c r="N14" s="6">
        <v>20</v>
      </c>
      <c r="O14" s="8"/>
      <c r="P14" s="8"/>
      <c r="Q14" s="6">
        <v>4</v>
      </c>
      <c r="R14" s="6">
        <v>14</v>
      </c>
      <c r="S14" s="9">
        <v>34</v>
      </c>
      <c r="T14" s="6">
        <v>3</v>
      </c>
      <c r="U14" s="6">
        <v>16</v>
      </c>
      <c r="V14" s="6">
        <v>5</v>
      </c>
      <c r="W14" s="6">
        <v>12</v>
      </c>
      <c r="X14" s="6">
        <v>4</v>
      </c>
      <c r="Y14" s="6">
        <v>14</v>
      </c>
      <c r="Z14" s="9">
        <v>42</v>
      </c>
      <c r="AA14" s="6">
        <v>2</v>
      </c>
      <c r="AB14" s="6">
        <v>18</v>
      </c>
      <c r="AC14" s="8"/>
      <c r="AD14" s="8"/>
      <c r="AE14" s="8"/>
      <c r="AF14" s="8"/>
      <c r="AG14" s="9">
        <v>18</v>
      </c>
      <c r="AH14" s="5"/>
      <c r="AI14" s="5"/>
      <c r="AJ14" s="5"/>
      <c r="AK14" s="5"/>
      <c r="AL14" s="5"/>
      <c r="AM14" s="5"/>
      <c r="AN14" s="9">
        <f t="shared" si="0"/>
        <v>0</v>
      </c>
      <c r="AO14" s="5"/>
      <c r="AP14" s="5"/>
      <c r="AQ14" s="5"/>
      <c r="AR14" s="5"/>
      <c r="AS14" s="5"/>
      <c r="AT14" s="5"/>
      <c r="AU14" s="9">
        <f t="shared" si="1"/>
        <v>0</v>
      </c>
    </row>
    <row r="15" spans="1:47" ht="16.5" x14ac:dyDescent="0.3">
      <c r="A15" s="6">
        <v>6</v>
      </c>
      <c r="B15" s="6">
        <v>177</v>
      </c>
      <c r="C15" s="7" t="s">
        <v>345</v>
      </c>
      <c r="D15" s="7" t="s">
        <v>15</v>
      </c>
      <c r="E15" s="6">
        <v>92</v>
      </c>
      <c r="F15" s="6">
        <v>7</v>
      </c>
      <c r="G15" s="6">
        <v>9</v>
      </c>
      <c r="H15" s="6">
        <v>5</v>
      </c>
      <c r="I15" s="6">
        <v>12</v>
      </c>
      <c r="J15" s="8"/>
      <c r="K15" s="8"/>
      <c r="L15" s="9">
        <v>21</v>
      </c>
      <c r="M15" s="8"/>
      <c r="N15" s="8"/>
      <c r="O15" s="8"/>
      <c r="P15" s="8"/>
      <c r="Q15" s="8"/>
      <c r="R15" s="8"/>
      <c r="S15" s="9">
        <v>0</v>
      </c>
      <c r="T15" s="6">
        <v>4</v>
      </c>
      <c r="U15" s="6">
        <v>14</v>
      </c>
      <c r="V15" s="6">
        <v>4</v>
      </c>
      <c r="W15" s="6">
        <v>14</v>
      </c>
      <c r="X15" s="6">
        <v>6</v>
      </c>
      <c r="Y15" s="6">
        <v>10</v>
      </c>
      <c r="Z15" s="9">
        <v>38</v>
      </c>
      <c r="AA15" s="6">
        <v>7</v>
      </c>
      <c r="AB15" s="6">
        <v>9</v>
      </c>
      <c r="AC15" s="6">
        <v>5</v>
      </c>
      <c r="AD15" s="6">
        <v>12</v>
      </c>
      <c r="AE15" s="6">
        <v>5</v>
      </c>
      <c r="AF15" s="6">
        <v>12</v>
      </c>
      <c r="AG15" s="9">
        <v>33</v>
      </c>
      <c r="AH15" s="5"/>
      <c r="AI15" s="5"/>
      <c r="AJ15" s="5"/>
      <c r="AK15" s="5"/>
      <c r="AL15" s="5"/>
      <c r="AM15" s="5"/>
      <c r="AN15" s="9">
        <f t="shared" si="0"/>
        <v>0</v>
      </c>
      <c r="AO15" s="5"/>
      <c r="AP15" s="5"/>
      <c r="AQ15" s="5"/>
      <c r="AR15" s="5"/>
      <c r="AS15" s="5"/>
      <c r="AT15" s="5"/>
      <c r="AU15" s="9">
        <f t="shared" si="1"/>
        <v>0</v>
      </c>
    </row>
    <row r="16" spans="1:47" ht="16.5" x14ac:dyDescent="0.3">
      <c r="A16" s="6">
        <v>7</v>
      </c>
      <c r="B16" s="6">
        <v>115</v>
      </c>
      <c r="C16" s="7" t="s">
        <v>343</v>
      </c>
      <c r="D16" s="7" t="s">
        <v>28</v>
      </c>
      <c r="E16" s="6">
        <v>33</v>
      </c>
      <c r="F16" s="6">
        <v>9</v>
      </c>
      <c r="G16" s="6">
        <v>7</v>
      </c>
      <c r="H16" s="8"/>
      <c r="I16" s="8"/>
      <c r="J16" s="6">
        <v>7</v>
      </c>
      <c r="K16" s="6">
        <v>9</v>
      </c>
      <c r="L16" s="9">
        <v>16</v>
      </c>
      <c r="M16" s="8"/>
      <c r="N16" s="8"/>
      <c r="O16" s="8"/>
      <c r="P16" s="8"/>
      <c r="Q16" s="8"/>
      <c r="R16" s="8"/>
      <c r="S16" s="9">
        <v>0</v>
      </c>
      <c r="T16" s="8"/>
      <c r="U16" s="8"/>
      <c r="V16" s="8"/>
      <c r="W16" s="8"/>
      <c r="X16" s="8"/>
      <c r="Y16" s="8"/>
      <c r="Z16" s="9">
        <v>0</v>
      </c>
      <c r="AA16" s="6">
        <v>8</v>
      </c>
      <c r="AB16" s="6">
        <v>8</v>
      </c>
      <c r="AC16" s="6">
        <v>7</v>
      </c>
      <c r="AD16" s="6">
        <v>9</v>
      </c>
      <c r="AE16" s="8"/>
      <c r="AF16" s="8"/>
      <c r="AG16" s="9">
        <v>17</v>
      </c>
      <c r="AH16" s="5"/>
      <c r="AI16" s="5"/>
      <c r="AJ16" s="5"/>
      <c r="AK16" s="5"/>
      <c r="AL16" s="5"/>
      <c r="AM16" s="5"/>
      <c r="AN16" s="9">
        <f t="shared" si="0"/>
        <v>0</v>
      </c>
      <c r="AO16" s="5"/>
      <c r="AP16" s="5"/>
      <c r="AQ16" s="5"/>
      <c r="AR16" s="5"/>
      <c r="AS16" s="5"/>
      <c r="AT16" s="5"/>
      <c r="AU16" s="9">
        <f t="shared" si="1"/>
        <v>0</v>
      </c>
    </row>
    <row r="17" spans="1:47" ht="16.5" x14ac:dyDescent="0.3">
      <c r="A17" s="6">
        <v>8</v>
      </c>
      <c r="B17" s="6">
        <v>120</v>
      </c>
      <c r="C17" s="7" t="s">
        <v>344</v>
      </c>
      <c r="D17" s="7" t="s">
        <v>28</v>
      </c>
      <c r="E17" s="6">
        <v>31</v>
      </c>
      <c r="F17" s="6">
        <v>6</v>
      </c>
      <c r="G17" s="6">
        <v>10</v>
      </c>
      <c r="H17" s="6">
        <v>7</v>
      </c>
      <c r="I17" s="6">
        <v>9</v>
      </c>
      <c r="J17" s="6">
        <v>5</v>
      </c>
      <c r="K17" s="6">
        <v>12</v>
      </c>
      <c r="L17" s="9">
        <v>31</v>
      </c>
      <c r="M17" s="8"/>
      <c r="N17" s="8"/>
      <c r="O17" s="8"/>
      <c r="P17" s="8"/>
      <c r="Q17" s="8"/>
      <c r="R17" s="8"/>
      <c r="S17" s="9">
        <v>0</v>
      </c>
      <c r="T17" s="8"/>
      <c r="U17" s="8"/>
      <c r="V17" s="8"/>
      <c r="W17" s="8"/>
      <c r="X17" s="8"/>
      <c r="Y17" s="8"/>
      <c r="Z17" s="9">
        <v>0</v>
      </c>
      <c r="AA17" s="8"/>
      <c r="AB17" s="8"/>
      <c r="AC17" s="8"/>
      <c r="AD17" s="8"/>
      <c r="AE17" s="8"/>
      <c r="AF17" s="8"/>
      <c r="AG17" s="9">
        <v>0</v>
      </c>
      <c r="AH17" s="5"/>
      <c r="AI17" s="5"/>
      <c r="AJ17" s="5"/>
      <c r="AK17" s="5"/>
      <c r="AL17" s="5"/>
      <c r="AM17" s="5"/>
      <c r="AN17" s="9">
        <f t="shared" si="0"/>
        <v>0</v>
      </c>
      <c r="AO17" s="5"/>
      <c r="AP17" s="5"/>
      <c r="AQ17" s="5"/>
      <c r="AR17" s="5"/>
      <c r="AS17" s="5"/>
      <c r="AT17" s="5"/>
      <c r="AU17" s="9">
        <f t="shared" si="1"/>
        <v>0</v>
      </c>
    </row>
    <row r="18" spans="1:47" ht="16.5" x14ac:dyDescent="0.3">
      <c r="A18" s="6">
        <v>9</v>
      </c>
      <c r="B18" s="6">
        <v>51</v>
      </c>
      <c r="C18" s="7" t="s">
        <v>346</v>
      </c>
      <c r="D18" s="7" t="s">
        <v>9</v>
      </c>
      <c r="E18" s="6">
        <v>0</v>
      </c>
      <c r="F18" s="8"/>
      <c r="G18" s="8"/>
      <c r="H18" s="6">
        <v>16</v>
      </c>
      <c r="I18" s="6">
        <v>0</v>
      </c>
      <c r="J18" s="8"/>
      <c r="K18" s="8"/>
      <c r="L18" s="9">
        <v>0</v>
      </c>
      <c r="M18" s="8"/>
      <c r="N18" s="8"/>
      <c r="O18" s="8"/>
      <c r="P18" s="8"/>
      <c r="Q18" s="8"/>
      <c r="R18" s="8"/>
      <c r="S18" s="9">
        <v>0</v>
      </c>
      <c r="T18" s="8"/>
      <c r="U18" s="8"/>
      <c r="V18" s="8"/>
      <c r="W18" s="8"/>
      <c r="X18" s="8"/>
      <c r="Y18" s="8"/>
      <c r="Z18" s="9">
        <v>0</v>
      </c>
      <c r="AA18" s="8"/>
      <c r="AB18" s="8"/>
      <c r="AC18" s="8"/>
      <c r="AD18" s="8"/>
      <c r="AE18" s="8"/>
      <c r="AF18" s="8"/>
      <c r="AG18" s="9">
        <v>0</v>
      </c>
      <c r="AH18" s="5"/>
      <c r="AI18" s="5"/>
      <c r="AJ18" s="5"/>
      <c r="AK18" s="5"/>
      <c r="AL18" s="5"/>
      <c r="AM18" s="5"/>
      <c r="AN18" s="9">
        <f t="shared" ref="AN18" si="2">AI18+AK18+AM18</f>
        <v>0</v>
      </c>
      <c r="AO18" s="5"/>
      <c r="AP18" s="5"/>
      <c r="AQ18" s="5"/>
      <c r="AR18" s="5"/>
      <c r="AS18" s="5"/>
      <c r="AT18" s="5"/>
      <c r="AU18" s="9">
        <f t="shared" ref="AU18" si="3">AP18+AR18+AT18</f>
        <v>0</v>
      </c>
    </row>
  </sheetData>
  <sheetProtection algorithmName="SHA-512" hashValue="zsopHPJwDpY/xhkv1LdbXYZ5OqwtnyH7cxcTg7IMDWU8rZYsa80BFzI+gZCj6Xld+XfWVXJa0IhyQ6TBBiUuig==" saltValue="7RJEXX8rR62Aqat7ZzbKJ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8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35D4-6336-4AA9-BF2D-1759493396D6}">
  <dimension ref="A1:A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>ROW()-9</f>
        <v>1</v>
      </c>
      <c r="B10" s="6">
        <v>99</v>
      </c>
      <c r="C10" s="7" t="s">
        <v>356</v>
      </c>
      <c r="D10" s="7" t="s">
        <v>26</v>
      </c>
      <c r="E10" s="6">
        <f>IFERROR(SUM(L10,S10,Z10,AG10,AN10,AU10),0)</f>
        <v>236</v>
      </c>
      <c r="F10" s="6">
        <v>1</v>
      </c>
      <c r="G10" s="6" cm="1">
        <f t="array" ref="G10">_xlfn.XLOOKUP(F10,TB[[#All],[POS]],TB[[#All],[PUNTOS]])</f>
        <v>20</v>
      </c>
      <c r="H10" s="6">
        <v>1</v>
      </c>
      <c r="I10" s="6" cm="1">
        <f t="array" ref="I10">_xlfn.XLOOKUP(H10,TB[[#All],[POS]],TB[[#All],[PUNTOS]])</f>
        <v>20</v>
      </c>
      <c r="J10" s="6">
        <v>2</v>
      </c>
      <c r="K10" s="6" cm="1">
        <f t="array" ref="K10">_xlfn.XLOOKUP(J10,TB[[#All],[POS]],TB[[#All],[PUNTOS]])</f>
        <v>18</v>
      </c>
      <c r="L10" s="9">
        <f>G10+I10+K10</f>
        <v>58</v>
      </c>
      <c r="M10" s="6">
        <v>1</v>
      </c>
      <c r="N10" s="6" cm="1">
        <f t="array" ref="N10">_xlfn.XLOOKUP(M10,TB[[#All],[POS]],TB[[#All],[PUNTOS]])</f>
        <v>20</v>
      </c>
      <c r="O10" s="6">
        <v>1</v>
      </c>
      <c r="P10" s="6" cm="1">
        <f t="array" ref="P10">_xlfn.XLOOKUP(O10,TB[[#All],[POS]],TB[[#All],[PUNTOS]])</f>
        <v>20</v>
      </c>
      <c r="Q10" s="6">
        <v>1</v>
      </c>
      <c r="R10" s="6" cm="1">
        <f t="array" ref="R10">_xlfn.XLOOKUP(Q10,TB[[#All],[POS]],TB[[#All],[PUNTOS]])</f>
        <v>20</v>
      </c>
      <c r="S10" s="9">
        <f>N10+P10+R10</f>
        <v>60</v>
      </c>
      <c r="T10" s="6">
        <v>1</v>
      </c>
      <c r="U10" s="6" cm="1">
        <f t="array" ref="U10">_xlfn.XLOOKUP(T10,TB[[#All],[POS]],TB[[#All],[PUNTOS]])</f>
        <v>20</v>
      </c>
      <c r="V10" s="6">
        <v>1</v>
      </c>
      <c r="W10" s="6" cm="1">
        <f t="array" ref="W10">_xlfn.XLOOKUP(V10,TB[[#All],[POS]],TB[[#All],[PUNTOS]])</f>
        <v>20</v>
      </c>
      <c r="X10" s="6">
        <v>1</v>
      </c>
      <c r="Y10" s="6" cm="1">
        <f t="array" ref="Y10">_xlfn.XLOOKUP(X10,TB[[#All],[POS]],TB[[#All],[PUNTOS]])</f>
        <v>20</v>
      </c>
      <c r="Z10" s="9">
        <f>U10+W10+Y10</f>
        <v>60</v>
      </c>
      <c r="AA10" s="6">
        <v>2</v>
      </c>
      <c r="AB10" s="6" cm="1">
        <f t="array" ref="AB10">_xlfn.XLOOKUP(AA10,TB[[#All],[POS]],TB[[#All],[PUNTOS]])</f>
        <v>18</v>
      </c>
      <c r="AC10" s="6">
        <v>1</v>
      </c>
      <c r="AD10" s="6" cm="1">
        <f t="array" ref="AD10">_xlfn.XLOOKUP(AC10,TB[[#All],[POS]],TB[[#All],[PUNTOS]])</f>
        <v>20</v>
      </c>
      <c r="AE10" s="6">
        <v>1</v>
      </c>
      <c r="AF10" s="6" cm="1">
        <f t="array" ref="AF10">_xlfn.XLOOKUP(AE10,TB[[#All],[POS]],TB[[#All],[PUNTOS]])</f>
        <v>20</v>
      </c>
      <c r="AG10" s="9">
        <f>AB10+AD10+AF10</f>
        <v>58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f>ROW()-9</f>
        <v>2</v>
      </c>
      <c r="B11" s="6">
        <v>205</v>
      </c>
      <c r="C11" s="7" t="s">
        <v>359</v>
      </c>
      <c r="D11" s="7" t="s">
        <v>38</v>
      </c>
      <c r="E11" s="6">
        <f>IFERROR(SUM(L11,S11,Z11,AG11,AN11,AU11),0)</f>
        <v>108</v>
      </c>
      <c r="F11" s="6">
        <v>2</v>
      </c>
      <c r="G11" s="6" cm="1">
        <f t="array" ref="G11">_xlfn.XLOOKUP(F11,TB[[#All],[POS]],TB[[#All],[PUNTOS]])</f>
        <v>18</v>
      </c>
      <c r="H11" s="6">
        <v>3</v>
      </c>
      <c r="I11" s="6" cm="1">
        <f t="array" ref="I11">_xlfn.XLOOKUP(H11,TB[[#All],[POS]],TB[[#All],[PUNTOS]])</f>
        <v>16</v>
      </c>
      <c r="J11" s="6">
        <v>1</v>
      </c>
      <c r="K11" s="6" cm="1">
        <f t="array" ref="K11">_xlfn.XLOOKUP(J11,TB[[#All],[POS]],TB[[#All],[PUNTOS]])</f>
        <v>20</v>
      </c>
      <c r="L11" s="9">
        <f>G11+I11+K11</f>
        <v>54</v>
      </c>
      <c r="M11" s="6">
        <v>2</v>
      </c>
      <c r="N11" s="6" cm="1">
        <f t="array" ref="N11">_xlfn.XLOOKUP(M11,TB[[#All],[POS]],TB[[#All],[PUNTOS]])</f>
        <v>18</v>
      </c>
      <c r="O11" s="6">
        <v>2</v>
      </c>
      <c r="P11" s="6" cm="1">
        <f t="array" ref="P11">_xlfn.XLOOKUP(O11,TB[[#All],[POS]],TB[[#All],[PUNTOS]])</f>
        <v>18</v>
      </c>
      <c r="Q11" s="6">
        <v>2</v>
      </c>
      <c r="R11" s="6" cm="1">
        <f t="array" ref="R11">_xlfn.XLOOKUP(Q11,TB[[#All],[POS]],TB[[#All],[PUNTOS]])</f>
        <v>18</v>
      </c>
      <c r="S11" s="9">
        <f>N11+P11+R11</f>
        <v>54</v>
      </c>
      <c r="T11" s="8"/>
      <c r="U11" s="8"/>
      <c r="V11" s="8"/>
      <c r="W11" s="8"/>
      <c r="X11" s="8"/>
      <c r="Y11" s="8"/>
      <c r="Z11" s="9">
        <f>U11+W11+Y11</f>
        <v>0</v>
      </c>
      <c r="AA11" s="8"/>
      <c r="AB11" s="8"/>
      <c r="AC11" s="8"/>
      <c r="AD11" s="8"/>
      <c r="AE11" s="8"/>
      <c r="AF11" s="8"/>
      <c r="AG11" s="9">
        <f>AB11+AD11+AF11</f>
        <v>0</v>
      </c>
      <c r="AH11" s="5"/>
      <c r="AI11" s="5"/>
      <c r="AJ11" s="5"/>
      <c r="AK11" s="5"/>
      <c r="AL11" s="5"/>
      <c r="AM11" s="5"/>
      <c r="AN11" s="9">
        <f>AI11+AK11+AM11</f>
        <v>0</v>
      </c>
      <c r="AO11" s="5"/>
      <c r="AP11" s="5"/>
      <c r="AQ11" s="5"/>
      <c r="AR11" s="5"/>
      <c r="AS11" s="5"/>
      <c r="AT11" s="5"/>
      <c r="AU11" s="9">
        <f>AP11+AR11+AT11</f>
        <v>0</v>
      </c>
    </row>
    <row r="12" spans="1:47" ht="16.5" x14ac:dyDescent="0.3">
      <c r="A12" s="6">
        <f>ROW()-9</f>
        <v>3</v>
      </c>
      <c r="B12" s="6">
        <v>30</v>
      </c>
      <c r="C12" s="7" t="s">
        <v>358</v>
      </c>
      <c r="D12" s="7" t="s">
        <v>8</v>
      </c>
      <c r="E12" s="6">
        <f>IFERROR(SUM(L12,S12,Z12,AG12,AN12,AU12),0)</f>
        <v>94</v>
      </c>
      <c r="F12" s="6">
        <v>3</v>
      </c>
      <c r="G12" s="6" cm="1">
        <f t="array" ref="G12">_xlfn.XLOOKUP(F12,TB[[#All],[POS]],TB[[#All],[PUNTOS]])</f>
        <v>16</v>
      </c>
      <c r="H12" s="6">
        <v>4</v>
      </c>
      <c r="I12" s="6" cm="1">
        <f t="array" ref="I12">_xlfn.XLOOKUP(H12,TB[[#All],[POS]],TB[[#All],[PUNTOS]])</f>
        <v>14</v>
      </c>
      <c r="J12" s="6">
        <v>3</v>
      </c>
      <c r="K12" s="6" cm="1">
        <f t="array" ref="K12">_xlfn.XLOOKUP(J12,TB[[#All],[POS]],TB[[#All],[PUNTOS]])</f>
        <v>16</v>
      </c>
      <c r="L12" s="9">
        <f>G12+I12+K12</f>
        <v>46</v>
      </c>
      <c r="M12" s="6">
        <v>3</v>
      </c>
      <c r="N12" s="6" cm="1">
        <f t="array" ref="N12">_xlfn.XLOOKUP(M12,TB[[#All],[POS]],TB[[#All],[PUNTOS]])</f>
        <v>16</v>
      </c>
      <c r="O12" s="6">
        <v>3</v>
      </c>
      <c r="P12" s="6" cm="1">
        <f t="array" ref="P12">_xlfn.XLOOKUP(O12,TB[[#All],[POS]],TB[[#All],[PUNTOS]])</f>
        <v>16</v>
      </c>
      <c r="Q12" s="6">
        <v>3</v>
      </c>
      <c r="R12" s="6" cm="1">
        <f t="array" ref="R12">_xlfn.XLOOKUP(Q12,TB[[#All],[POS]],TB[[#All],[PUNTOS]])</f>
        <v>16</v>
      </c>
      <c r="S12" s="9">
        <f>N12+P12+R12</f>
        <v>48</v>
      </c>
      <c r="T12" s="8"/>
      <c r="U12" s="8"/>
      <c r="V12" s="8"/>
      <c r="W12" s="8"/>
      <c r="X12" s="8"/>
      <c r="Y12" s="8"/>
      <c r="Z12" s="9">
        <f>U12+W12+Y12</f>
        <v>0</v>
      </c>
      <c r="AA12" s="8"/>
      <c r="AB12" s="8"/>
      <c r="AC12" s="8"/>
      <c r="AD12" s="8"/>
      <c r="AE12" s="8"/>
      <c r="AF12" s="8"/>
      <c r="AG12" s="9">
        <f>AB12+AD12+AF12</f>
        <v>0</v>
      </c>
      <c r="AH12" s="5"/>
      <c r="AI12" s="5"/>
      <c r="AJ12" s="5"/>
      <c r="AK12" s="5"/>
      <c r="AL12" s="5"/>
      <c r="AM12" s="5"/>
      <c r="AN12" s="9">
        <f>AI12+AK12+AM12</f>
        <v>0</v>
      </c>
      <c r="AO12" s="5"/>
      <c r="AP12" s="5"/>
      <c r="AQ12" s="5"/>
      <c r="AR12" s="5"/>
      <c r="AS12" s="5"/>
      <c r="AT12" s="5"/>
      <c r="AU12" s="9">
        <f>AP12+AR12+AT12</f>
        <v>0</v>
      </c>
    </row>
    <row r="13" spans="1:47" ht="16.5" x14ac:dyDescent="0.3">
      <c r="A13" s="6">
        <f>ROW()-9</f>
        <v>4</v>
      </c>
      <c r="B13" s="6">
        <v>122</v>
      </c>
      <c r="C13" s="7" t="s">
        <v>357</v>
      </c>
      <c r="D13" s="7" t="s">
        <v>28</v>
      </c>
      <c r="E13" s="6">
        <f>IFERROR(SUM(L13,S13,Z13,AG13,AN13,AU13),0)</f>
        <v>54</v>
      </c>
      <c r="F13" s="8"/>
      <c r="G13" s="8"/>
      <c r="H13" s="6">
        <v>2</v>
      </c>
      <c r="I13" s="6" cm="1">
        <f t="array" ref="I13">_xlfn.XLOOKUP(H13,TB[[#All],[POS]],TB[[#All],[PUNTOS]])</f>
        <v>18</v>
      </c>
      <c r="J13" s="8"/>
      <c r="K13" s="8"/>
      <c r="L13" s="9">
        <f>G13+I13+K13</f>
        <v>18</v>
      </c>
      <c r="M13" s="8"/>
      <c r="N13" s="8"/>
      <c r="O13" s="8"/>
      <c r="P13" s="8"/>
      <c r="Q13" s="8"/>
      <c r="R13" s="8"/>
      <c r="S13" s="9">
        <f>N13+P13+R13</f>
        <v>0</v>
      </c>
      <c r="T13" s="8"/>
      <c r="U13" s="8"/>
      <c r="V13" s="8"/>
      <c r="W13" s="8"/>
      <c r="X13" s="8"/>
      <c r="Y13" s="8"/>
      <c r="Z13" s="9">
        <f>U13+W13+Y13</f>
        <v>0</v>
      </c>
      <c r="AA13" s="8"/>
      <c r="AB13" s="8"/>
      <c r="AC13" s="6">
        <v>2</v>
      </c>
      <c r="AD13" s="6" cm="1">
        <f t="array" ref="AD13">_xlfn.XLOOKUP(AC13,TB[[#All],[POS]],TB[[#All],[PUNTOS]])</f>
        <v>18</v>
      </c>
      <c r="AE13" s="6">
        <v>2</v>
      </c>
      <c r="AF13" s="6" cm="1">
        <f t="array" ref="AF13">_xlfn.XLOOKUP(AE13,TB[[#All],[POS]],TB[[#All],[PUNTOS]])</f>
        <v>18</v>
      </c>
      <c r="AG13" s="9">
        <f>AB13+AD13+AF13</f>
        <v>36</v>
      </c>
      <c r="AH13" s="5"/>
      <c r="AI13" s="5"/>
      <c r="AJ13" s="5"/>
      <c r="AK13" s="5"/>
      <c r="AL13" s="5"/>
      <c r="AM13" s="5"/>
      <c r="AN13" s="9">
        <f>AI13+AK13+AM13</f>
        <v>0</v>
      </c>
      <c r="AO13" s="5"/>
      <c r="AP13" s="5"/>
      <c r="AQ13" s="5"/>
      <c r="AR13" s="5"/>
      <c r="AS13" s="5"/>
      <c r="AT13" s="5"/>
      <c r="AU13" s="9">
        <f>AP13+AR13+AT13</f>
        <v>0</v>
      </c>
    </row>
  </sheetData>
  <sheetProtection algorithmName="SHA-512" hashValue="tuXNYOylsW/AOiVP8Fpx4xgIaWsHMa8EcZySIaqLZ06XRF9qsQ81KMlsXiNBQfEzdFQhuG6plrIMnFal3rAyGw==" saltValue="b4HtgpMa+Qk9e6+sE/iGLQ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3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D065-1C84-4EF3-B57F-B9B196A4B18F}">
  <dimension ref="A1:AU13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>ROW()-9</f>
        <v>1</v>
      </c>
      <c r="B10" s="6">
        <v>99</v>
      </c>
      <c r="C10" s="7" t="s">
        <v>356</v>
      </c>
      <c r="D10" s="7" t="s">
        <v>26</v>
      </c>
      <c r="E10" s="6">
        <f>IFERROR(SUM(L10,S10,Z10,AG10,AN10,AU10),0)</f>
        <v>238</v>
      </c>
      <c r="F10" s="6">
        <v>1</v>
      </c>
      <c r="G10" s="6" cm="1">
        <f t="array" ref="G10">_xlfn.XLOOKUP(F10,TB[[#All],[POS]],TB[[#All],[PUNTOS]])</f>
        <v>20</v>
      </c>
      <c r="H10" s="6">
        <v>2</v>
      </c>
      <c r="I10" s="6" cm="1">
        <f t="array" ref="I10">_xlfn.XLOOKUP(H10,TB[[#All],[POS]],TB[[#All],[PUNTOS]])</f>
        <v>18</v>
      </c>
      <c r="J10" s="6">
        <v>1</v>
      </c>
      <c r="K10" s="6" cm="1">
        <f t="array" ref="K10">_xlfn.XLOOKUP(J10,TB[[#All],[POS]],TB[[#All],[PUNTOS]])</f>
        <v>20</v>
      </c>
      <c r="L10" s="9">
        <f>G10+I10+K10</f>
        <v>58</v>
      </c>
      <c r="M10" s="6">
        <v>1</v>
      </c>
      <c r="N10" s="6" cm="1">
        <f t="array" ref="N10">_xlfn.XLOOKUP(M10,TB[[#All],[POS]],TB[[#All],[PUNTOS]])</f>
        <v>20</v>
      </c>
      <c r="O10" s="6">
        <v>1</v>
      </c>
      <c r="P10" s="6" cm="1">
        <f t="array" ref="P10">_xlfn.XLOOKUP(O10,TB[[#All],[POS]],TB[[#All],[PUNTOS]])</f>
        <v>20</v>
      </c>
      <c r="Q10" s="6">
        <v>1</v>
      </c>
      <c r="R10" s="6" cm="1">
        <f t="array" ref="R10">_xlfn.XLOOKUP(Q10,TB[[#All],[POS]],TB[[#All],[PUNTOS]])</f>
        <v>20</v>
      </c>
      <c r="S10" s="9">
        <f>N10+P10+R10</f>
        <v>60</v>
      </c>
      <c r="T10" s="6">
        <v>1</v>
      </c>
      <c r="U10" s="6" cm="1">
        <f t="array" ref="U10">_xlfn.XLOOKUP(T10,TB[[#All],[POS]],TB[[#All],[PUNTOS]])</f>
        <v>20</v>
      </c>
      <c r="V10" s="6">
        <v>1</v>
      </c>
      <c r="W10" s="6" cm="1">
        <f t="array" ref="W10">_xlfn.XLOOKUP(V10,TB[[#All],[POS]],TB[[#All],[PUNTOS]])</f>
        <v>20</v>
      </c>
      <c r="X10" s="6">
        <v>1</v>
      </c>
      <c r="Y10" s="6" cm="1">
        <f t="array" ref="Y10">_xlfn.XLOOKUP(X10,TB[[#All],[POS]],TB[[#All],[PUNTOS]])</f>
        <v>20</v>
      </c>
      <c r="Z10" s="9">
        <f>U10+W10+Y10</f>
        <v>60</v>
      </c>
      <c r="AA10" s="6">
        <v>1</v>
      </c>
      <c r="AB10" s="6" cm="1">
        <f t="array" ref="AB10">_xlfn.XLOOKUP(AA10,TB[[#All],[POS]],TB[[#All],[PUNTOS]])</f>
        <v>20</v>
      </c>
      <c r="AC10" s="6">
        <v>1</v>
      </c>
      <c r="AD10" s="6" cm="1">
        <f t="array" ref="AD10">_xlfn.XLOOKUP(AC10,TB[[#All],[POS]],TB[[#All],[PUNTOS]])</f>
        <v>20</v>
      </c>
      <c r="AE10" s="6">
        <v>1</v>
      </c>
      <c r="AF10" s="6" cm="1">
        <f t="array" ref="AF10">_xlfn.XLOOKUP(AE10,TB[[#All],[POS]],TB[[#All],[PUNTOS]])</f>
        <v>20</v>
      </c>
      <c r="AG10" s="9">
        <f>AB10+AD10+AF10</f>
        <v>60</v>
      </c>
      <c r="AH10" s="5"/>
      <c r="AI10" s="5"/>
      <c r="AJ10" s="5"/>
      <c r="AK10" s="5"/>
      <c r="AL10" s="5"/>
      <c r="AM10" s="5"/>
      <c r="AN10" s="9">
        <f>AI10+AK10+AM10</f>
        <v>0</v>
      </c>
      <c r="AO10" s="5"/>
      <c r="AP10" s="5"/>
      <c r="AQ10" s="5"/>
      <c r="AR10" s="5"/>
      <c r="AS10" s="5"/>
      <c r="AT10" s="5"/>
      <c r="AU10" s="9">
        <f>AP10+AR10+AT10</f>
        <v>0</v>
      </c>
    </row>
    <row r="11" spans="1:47" ht="16.5" x14ac:dyDescent="0.3">
      <c r="A11" s="6">
        <f>ROW()-9</f>
        <v>2</v>
      </c>
      <c r="B11" s="6">
        <v>122</v>
      </c>
      <c r="C11" s="7" t="s">
        <v>357</v>
      </c>
      <c r="D11" s="7" t="s">
        <v>28</v>
      </c>
      <c r="E11" s="6">
        <f>IFERROR(SUM(L11,S11,Z11,AG11,AN11,AU11),0)</f>
        <v>110</v>
      </c>
      <c r="F11" s="6">
        <v>2</v>
      </c>
      <c r="G11" s="6" cm="1">
        <f t="array" ref="G11">_xlfn.XLOOKUP(F11,TB[[#All],[POS]],TB[[#All],[PUNTOS]])</f>
        <v>18</v>
      </c>
      <c r="H11" s="6">
        <v>1</v>
      </c>
      <c r="I11" s="6" cm="1">
        <f t="array" ref="I11">_xlfn.XLOOKUP(H11,TB[[#All],[POS]],TB[[#All],[PUNTOS]])</f>
        <v>20</v>
      </c>
      <c r="J11" s="6">
        <v>2</v>
      </c>
      <c r="K11" s="6" cm="1">
        <f t="array" ref="K11">_xlfn.XLOOKUP(J11,TB[[#All],[POS]],TB[[#All],[PUNTOS]])</f>
        <v>18</v>
      </c>
      <c r="L11" s="9">
        <f>G11+I11+K11</f>
        <v>56</v>
      </c>
      <c r="M11" s="8"/>
      <c r="N11" s="8"/>
      <c r="O11" s="8"/>
      <c r="P11" s="8"/>
      <c r="Q11" s="8"/>
      <c r="R11" s="8"/>
      <c r="S11" s="9">
        <f>N11+P11+R11</f>
        <v>0</v>
      </c>
      <c r="T11" s="8"/>
      <c r="U11" s="8"/>
      <c r="V11" s="8"/>
      <c r="W11" s="8"/>
      <c r="X11" s="8"/>
      <c r="Y11" s="8"/>
      <c r="Z11" s="9">
        <f>U11+W11+Y11</f>
        <v>0</v>
      </c>
      <c r="AA11" s="6">
        <v>2</v>
      </c>
      <c r="AB11" s="6" cm="1">
        <f t="array" ref="AB11">_xlfn.XLOOKUP(AA11,TB[[#All],[POS]],TB[[#All],[PUNTOS]])</f>
        <v>18</v>
      </c>
      <c r="AC11" s="6">
        <v>2</v>
      </c>
      <c r="AD11" s="6" cm="1">
        <f t="array" ref="AD11">_xlfn.XLOOKUP(AC11,TB[[#All],[POS]],TB[[#All],[PUNTOS]])</f>
        <v>18</v>
      </c>
      <c r="AE11" s="6">
        <v>2</v>
      </c>
      <c r="AF11" s="6" cm="1">
        <f t="array" ref="AF11">_xlfn.XLOOKUP(AE11,TB[[#All],[POS]],TB[[#All],[PUNTOS]])</f>
        <v>18</v>
      </c>
      <c r="AG11" s="9">
        <f>AB11+AD11+AF11</f>
        <v>54</v>
      </c>
      <c r="AH11" s="5"/>
      <c r="AI11" s="5"/>
      <c r="AJ11" s="5"/>
      <c r="AK11" s="5"/>
      <c r="AL11" s="5"/>
      <c r="AM11" s="5"/>
      <c r="AN11" s="9">
        <f>AI11+AK11+AM11</f>
        <v>0</v>
      </c>
      <c r="AO11" s="5"/>
      <c r="AP11" s="5"/>
      <c r="AQ11" s="5"/>
      <c r="AR11" s="5"/>
      <c r="AS11" s="5"/>
      <c r="AT11" s="5"/>
      <c r="AU11" s="9">
        <f>AP11+AR11+AT11</f>
        <v>0</v>
      </c>
    </row>
    <row r="12" spans="1:47" ht="16.5" x14ac:dyDescent="0.3">
      <c r="A12" s="6">
        <f>ROW()-9</f>
        <v>3</v>
      </c>
      <c r="B12" s="6">
        <v>30</v>
      </c>
      <c r="C12" s="7" t="s">
        <v>358</v>
      </c>
      <c r="D12" s="7" t="s">
        <v>8</v>
      </c>
      <c r="E12" s="6">
        <f>IFERROR(SUM(L12,S12,Z12,AG12,AN12,AU12),0)</f>
        <v>94</v>
      </c>
      <c r="F12" s="6">
        <v>4</v>
      </c>
      <c r="G12" s="6" cm="1">
        <f t="array" ref="G12">_xlfn.XLOOKUP(F12,TB[[#All],[POS]],TB[[#All],[PUNTOS]])</f>
        <v>14</v>
      </c>
      <c r="H12" s="6">
        <v>3</v>
      </c>
      <c r="I12" s="6" cm="1">
        <f t="array" ref="I12">_xlfn.XLOOKUP(H12,TB[[#All],[POS]],TB[[#All],[PUNTOS]])</f>
        <v>16</v>
      </c>
      <c r="J12" s="6">
        <v>4</v>
      </c>
      <c r="K12" s="6" cm="1">
        <f t="array" ref="K12">_xlfn.XLOOKUP(J12,TB[[#All],[POS]],TB[[#All],[PUNTOS]])</f>
        <v>14</v>
      </c>
      <c r="L12" s="9">
        <f>G12+I12+K12</f>
        <v>44</v>
      </c>
      <c r="M12" s="6">
        <v>3</v>
      </c>
      <c r="N12" s="6" cm="1">
        <f t="array" ref="N12">_xlfn.XLOOKUP(M12,TB[[#All],[POS]],TB[[#All],[PUNTOS]])</f>
        <v>16</v>
      </c>
      <c r="O12" s="6">
        <v>2</v>
      </c>
      <c r="P12" s="6" cm="1">
        <f t="array" ref="P12">_xlfn.XLOOKUP(O12,TB[[#All],[POS]],TB[[#All],[PUNTOS]])</f>
        <v>18</v>
      </c>
      <c r="Q12" s="6">
        <v>3</v>
      </c>
      <c r="R12" s="6" cm="1">
        <f t="array" ref="R12">_xlfn.XLOOKUP(Q12,TB[[#All],[POS]],TB[[#All],[PUNTOS]])</f>
        <v>16</v>
      </c>
      <c r="S12" s="9">
        <f>N12+P12+R12</f>
        <v>50</v>
      </c>
      <c r="T12" s="8"/>
      <c r="U12" s="8"/>
      <c r="V12" s="8"/>
      <c r="W12" s="8"/>
      <c r="X12" s="8"/>
      <c r="Y12" s="8"/>
      <c r="Z12" s="9">
        <f>U12+W12+Y12</f>
        <v>0</v>
      </c>
      <c r="AA12" s="8"/>
      <c r="AB12" s="8"/>
      <c r="AC12" s="8"/>
      <c r="AD12" s="8"/>
      <c r="AE12" s="8"/>
      <c r="AF12" s="8"/>
      <c r="AG12" s="9">
        <f>AB12+AD12+AF12</f>
        <v>0</v>
      </c>
      <c r="AH12" s="5"/>
      <c r="AI12" s="5"/>
      <c r="AJ12" s="5"/>
      <c r="AK12" s="5"/>
      <c r="AL12" s="5"/>
      <c r="AM12" s="5"/>
      <c r="AN12" s="9">
        <f>AI12+AK12+AM12</f>
        <v>0</v>
      </c>
      <c r="AO12" s="5"/>
      <c r="AP12" s="5"/>
      <c r="AQ12" s="5"/>
      <c r="AR12" s="5"/>
      <c r="AS12" s="5"/>
      <c r="AT12" s="5"/>
      <c r="AU12" s="9">
        <f>AP12+AR12+AT12</f>
        <v>0</v>
      </c>
    </row>
    <row r="13" spans="1:47" ht="16.5" x14ac:dyDescent="0.3">
      <c r="A13" s="6">
        <f>ROW()-9</f>
        <v>4</v>
      </c>
      <c r="B13" s="6">
        <v>205</v>
      </c>
      <c r="C13" s="7" t="s">
        <v>359</v>
      </c>
      <c r="D13" s="7" t="s">
        <v>38</v>
      </c>
      <c r="E13" s="6">
        <f>IFERROR(SUM(L13,S13,Z13,AG13,AN13,AU13),0)</f>
        <v>68</v>
      </c>
      <c r="F13" s="6">
        <v>3</v>
      </c>
      <c r="G13" s="6" cm="1">
        <f t="array" ref="G13">_xlfn.XLOOKUP(F13,TB[[#All],[POS]],TB[[#All],[PUNTOS]])</f>
        <v>16</v>
      </c>
      <c r="H13" s="8"/>
      <c r="I13" s="8"/>
      <c r="J13" s="6">
        <v>3</v>
      </c>
      <c r="K13" s="6" cm="1">
        <f t="array" ref="K13">_xlfn.XLOOKUP(J13,TB[[#All],[POS]],TB[[#All],[PUNTOS]])</f>
        <v>16</v>
      </c>
      <c r="L13" s="9">
        <f>G13+I13+K13</f>
        <v>32</v>
      </c>
      <c r="M13" s="6">
        <v>2</v>
      </c>
      <c r="N13" s="6" cm="1">
        <f t="array" ref="N13">_xlfn.XLOOKUP(M13,TB[[#All],[POS]],TB[[#All],[PUNTOS]])</f>
        <v>18</v>
      </c>
      <c r="O13" s="8"/>
      <c r="P13" s="8"/>
      <c r="Q13" s="6">
        <v>2</v>
      </c>
      <c r="R13" s="6" cm="1">
        <f t="array" ref="R13">_xlfn.XLOOKUP(Q13,TB[[#All],[POS]],TB[[#All],[PUNTOS]])</f>
        <v>18</v>
      </c>
      <c r="S13" s="9">
        <f>N13+P13+R13</f>
        <v>36</v>
      </c>
      <c r="T13" s="8"/>
      <c r="U13" s="8"/>
      <c r="V13" s="8"/>
      <c r="W13" s="8"/>
      <c r="X13" s="8"/>
      <c r="Y13" s="8"/>
      <c r="Z13" s="9">
        <f>U13+W13+Y13</f>
        <v>0</v>
      </c>
      <c r="AA13" s="8"/>
      <c r="AB13" s="8"/>
      <c r="AC13" s="8"/>
      <c r="AD13" s="8"/>
      <c r="AE13" s="8"/>
      <c r="AF13" s="8"/>
      <c r="AG13" s="9">
        <f>AB13+AD13+AF13</f>
        <v>0</v>
      </c>
      <c r="AH13" s="5"/>
      <c r="AI13" s="5"/>
      <c r="AJ13" s="5"/>
      <c r="AK13" s="5"/>
      <c r="AL13" s="5"/>
      <c r="AM13" s="5"/>
      <c r="AN13" s="9">
        <f>AI13+AK13+AM13</f>
        <v>0</v>
      </c>
      <c r="AO13" s="5"/>
      <c r="AP13" s="5"/>
      <c r="AQ13" s="5"/>
      <c r="AR13" s="5"/>
      <c r="AS13" s="5"/>
      <c r="AT13" s="5"/>
      <c r="AU13" s="9">
        <f>AP13+AR13+AT13</f>
        <v>0</v>
      </c>
    </row>
  </sheetData>
  <sheetProtection algorithmName="SHA-512" hashValue="FrQ+kJpRLhN+5pvAS8Th4sJPnWN2lh/ITwzgd0OaCuWWJWFjNxevdHugmo/CDMS69ia6aiXkIQ1WC9C3MSwnNw==" saltValue="3RliotABIB/1Oji62YL22A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3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670C-D225-4CFC-B022-5FA1BAAF44D6}">
  <dimension ref="A1:AU18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 t="s">
        <v>112</v>
      </c>
      <c r="G9" s="22"/>
      <c r="H9" s="22">
        <v>1000</v>
      </c>
      <c r="I9" s="22"/>
      <c r="J9" s="22">
        <v>200</v>
      </c>
      <c r="K9" s="22"/>
      <c r="L9" s="18"/>
      <c r="M9" s="19" t="s">
        <v>112</v>
      </c>
      <c r="N9" s="19"/>
      <c r="O9" s="19">
        <v>1000</v>
      </c>
      <c r="P9" s="19"/>
      <c r="Q9" s="19">
        <v>200</v>
      </c>
      <c r="R9" s="19"/>
      <c r="S9" s="18"/>
      <c r="T9" s="19" t="s">
        <v>112</v>
      </c>
      <c r="U9" s="19"/>
      <c r="V9" s="19">
        <v>500</v>
      </c>
      <c r="W9" s="19"/>
      <c r="X9" s="19">
        <v>200</v>
      </c>
      <c r="Y9" s="19"/>
      <c r="Z9" s="18"/>
      <c r="AA9" s="19">
        <v>100</v>
      </c>
      <c r="AB9" s="19"/>
      <c r="AC9" s="19">
        <v>1000</v>
      </c>
      <c r="AD9" s="19"/>
      <c r="AE9" s="19">
        <v>500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18" si="0">ROW()-9</f>
        <v>1</v>
      </c>
      <c r="B10" s="6">
        <v>166</v>
      </c>
      <c r="C10" s="7" t="s">
        <v>347</v>
      </c>
      <c r="D10" s="7" t="s">
        <v>32</v>
      </c>
      <c r="E10" s="6">
        <f t="shared" ref="E10:E18" si="1">IFERROR(SUM(L10,S10,Z10,AG10,AN10,AU10),0)</f>
        <v>204</v>
      </c>
      <c r="F10" s="6">
        <v>2</v>
      </c>
      <c r="G10" s="6" cm="1">
        <f t="array" ref="G10">_xlfn.XLOOKUP(F10,TB[[#All],[POS]],TB[[#All],[PUNTOS]])</f>
        <v>18</v>
      </c>
      <c r="H10" s="6">
        <v>2</v>
      </c>
      <c r="I10" s="6" cm="1">
        <f t="array" ref="I10">_xlfn.XLOOKUP(H10,TB[[#All],[POS]],TB[[#All],[PUNTOS]])</f>
        <v>18</v>
      </c>
      <c r="J10" s="6">
        <v>3</v>
      </c>
      <c r="K10" s="6" cm="1">
        <f t="array" ref="K10">_xlfn.XLOOKUP(J10,TB[[#All],[POS]],TB[[#All],[PUNTOS]])</f>
        <v>16</v>
      </c>
      <c r="L10" s="9">
        <f t="shared" ref="L10:L18" si="2">G10+I10+K10</f>
        <v>52</v>
      </c>
      <c r="M10" s="6">
        <v>3</v>
      </c>
      <c r="N10" s="6" cm="1">
        <f t="array" ref="N10">_xlfn.XLOOKUP(M10,TB[[#All],[POS]],TB[[#All],[PUNTOS]])</f>
        <v>16</v>
      </c>
      <c r="O10" s="6">
        <v>1</v>
      </c>
      <c r="P10" s="6" cm="1">
        <f t="array" ref="P10">_xlfn.XLOOKUP(O10,TB[[#All],[POS]],TB[[#All],[PUNTOS]])</f>
        <v>20</v>
      </c>
      <c r="Q10" s="6">
        <v>3</v>
      </c>
      <c r="R10" s="6" cm="1">
        <f t="array" ref="R10">_xlfn.XLOOKUP(Q10,TB[[#All],[POS]],TB[[#All],[PUNTOS]])</f>
        <v>16</v>
      </c>
      <c r="S10" s="9">
        <f t="shared" ref="S10:S18" si="3">N10+P10+R10</f>
        <v>52</v>
      </c>
      <c r="T10" s="6">
        <v>1</v>
      </c>
      <c r="U10" s="6" cm="1">
        <f t="array" ref="U10">_xlfn.XLOOKUP(T10,TB[[#All],[POS]],TB[[#All],[PUNTOS]])</f>
        <v>20</v>
      </c>
      <c r="V10" s="6">
        <v>1</v>
      </c>
      <c r="W10" s="6" cm="1">
        <f t="array" ref="W10">_xlfn.XLOOKUP(V10,TB[[#All],[POS]],TB[[#All],[PUNTOS]])</f>
        <v>20</v>
      </c>
      <c r="X10" s="6">
        <v>1</v>
      </c>
      <c r="Y10" s="6" cm="1">
        <f t="array" ref="Y10">_xlfn.XLOOKUP(X10,TB[[#All],[POS]],TB[[#All],[PUNTOS]])</f>
        <v>20</v>
      </c>
      <c r="Z10" s="9">
        <f t="shared" ref="Z10:Z18" si="4">U10+W10+Y10</f>
        <v>60</v>
      </c>
      <c r="AA10" s="6">
        <v>1</v>
      </c>
      <c r="AB10" s="6" cm="1">
        <f t="array" ref="AB10">_xlfn.XLOOKUP(AA10,TB[[#All],[POS]],TB[[#All],[PUNTOS]])</f>
        <v>20</v>
      </c>
      <c r="AC10" s="6">
        <v>1</v>
      </c>
      <c r="AD10" s="6" cm="1">
        <f t="array" ref="AD10">_xlfn.XLOOKUP(AC10,TB[[#All],[POS]],TB[[#All],[PUNTOS]])</f>
        <v>20</v>
      </c>
      <c r="AE10" s="8"/>
      <c r="AF10" s="8"/>
      <c r="AG10" s="9">
        <f t="shared" ref="AG10:AG18" si="5">AB10+AD10+AF10</f>
        <v>40</v>
      </c>
      <c r="AH10" s="5"/>
      <c r="AI10" s="5"/>
      <c r="AJ10" s="5"/>
      <c r="AK10" s="5"/>
      <c r="AL10" s="5"/>
      <c r="AM10" s="5"/>
      <c r="AN10" s="9">
        <f t="shared" ref="AN10:AN18" si="6">AI10+AK10+AM10</f>
        <v>0</v>
      </c>
      <c r="AO10" s="5"/>
      <c r="AP10" s="5"/>
      <c r="AQ10" s="5"/>
      <c r="AR10" s="5"/>
      <c r="AS10" s="5"/>
      <c r="AT10" s="5"/>
      <c r="AU10" s="9">
        <f t="shared" ref="AU10:AU18" si="7">AP10+AR10+AT10</f>
        <v>0</v>
      </c>
    </row>
    <row r="11" spans="1:47" ht="16.5" x14ac:dyDescent="0.3">
      <c r="A11" s="6">
        <f t="shared" si="0"/>
        <v>2</v>
      </c>
      <c r="B11" s="6">
        <v>182</v>
      </c>
      <c r="C11" s="7" t="s">
        <v>349</v>
      </c>
      <c r="D11" s="7" t="s">
        <v>24</v>
      </c>
      <c r="E11" s="6">
        <f t="shared" si="1"/>
        <v>138</v>
      </c>
      <c r="F11" s="6">
        <v>5</v>
      </c>
      <c r="G11" s="6" cm="1">
        <f t="array" ref="G11">_xlfn.XLOOKUP(F11,TB[[#All],[POS]],TB[[#All],[PUNTOS]])</f>
        <v>12</v>
      </c>
      <c r="H11" s="6">
        <v>4</v>
      </c>
      <c r="I11" s="6" cm="1">
        <f t="array" ref="I11">_xlfn.XLOOKUP(H11,TB[[#All],[POS]],TB[[#All],[PUNTOS]])</f>
        <v>14</v>
      </c>
      <c r="J11" s="6">
        <v>6</v>
      </c>
      <c r="K11" s="6" cm="1">
        <f t="array" ref="K11">_xlfn.XLOOKUP(J11,TB[[#All],[POS]],TB[[#All],[PUNTOS]])</f>
        <v>10</v>
      </c>
      <c r="L11" s="9">
        <f t="shared" si="2"/>
        <v>36</v>
      </c>
      <c r="M11" s="6">
        <v>4</v>
      </c>
      <c r="N11" s="6" cm="1">
        <f t="array" ref="N11">_xlfn.XLOOKUP(M11,TB[[#All],[POS]],TB[[#All],[PUNTOS]])</f>
        <v>14</v>
      </c>
      <c r="O11" s="6">
        <v>5</v>
      </c>
      <c r="P11" s="6" cm="1">
        <f t="array" ref="P11">_xlfn.XLOOKUP(O11,TB[[#All],[POS]],TB[[#All],[PUNTOS]])</f>
        <v>12</v>
      </c>
      <c r="Q11" s="6">
        <v>6</v>
      </c>
      <c r="R11" s="6" cm="1">
        <f t="array" ref="R11">_xlfn.XLOOKUP(Q11,TB[[#All],[POS]],TB[[#All],[PUNTOS]])</f>
        <v>10</v>
      </c>
      <c r="S11" s="9">
        <f t="shared" si="3"/>
        <v>36</v>
      </c>
      <c r="T11" s="6">
        <v>4</v>
      </c>
      <c r="U11" s="6" cm="1">
        <f t="array" ref="U11">_xlfn.XLOOKUP(T11,TB[[#All],[POS]],TB[[#All],[PUNTOS]])</f>
        <v>14</v>
      </c>
      <c r="V11" s="6">
        <v>5</v>
      </c>
      <c r="W11" s="6" cm="1">
        <f t="array" ref="W11">_xlfn.XLOOKUP(V11,TB[[#All],[POS]],TB[[#All],[PUNTOS]])</f>
        <v>12</v>
      </c>
      <c r="X11" s="6">
        <v>4</v>
      </c>
      <c r="Y11" s="6" cm="1">
        <f t="array" ref="Y11">_xlfn.XLOOKUP(X11,TB[[#All],[POS]],TB[[#All],[PUNTOS]])</f>
        <v>14</v>
      </c>
      <c r="Z11" s="9">
        <f t="shared" si="4"/>
        <v>40</v>
      </c>
      <c r="AA11" s="6">
        <v>4</v>
      </c>
      <c r="AB11" s="6" cm="1">
        <f t="array" ref="AB11">_xlfn.XLOOKUP(AA11,TB[[#All],[POS]],TB[[#All],[PUNTOS]])</f>
        <v>14</v>
      </c>
      <c r="AC11" s="6">
        <v>5</v>
      </c>
      <c r="AD11" s="6" cm="1">
        <f t="array" ref="AD11">_xlfn.XLOOKUP(AC11,TB[[#All],[POS]],TB[[#All],[PUNTOS]])</f>
        <v>12</v>
      </c>
      <c r="AE11" s="8"/>
      <c r="AF11" s="8"/>
      <c r="AG11" s="9">
        <f t="shared" si="5"/>
        <v>26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70</v>
      </c>
      <c r="C12" s="7" t="s">
        <v>348</v>
      </c>
      <c r="D12" s="7" t="s">
        <v>22</v>
      </c>
      <c r="E12" s="6">
        <f t="shared" si="1"/>
        <v>130</v>
      </c>
      <c r="F12" s="8"/>
      <c r="G12" s="8"/>
      <c r="H12" s="6">
        <v>3</v>
      </c>
      <c r="I12" s="6" cm="1">
        <f t="array" ref="I12">_xlfn.XLOOKUP(H12,TB[[#All],[POS]],TB[[#All],[PUNTOS]])</f>
        <v>16</v>
      </c>
      <c r="J12" s="6">
        <v>4</v>
      </c>
      <c r="K12" s="6" cm="1">
        <f t="array" ref="K12">_xlfn.XLOOKUP(J12,TB[[#All],[POS]],TB[[#All],[PUNTOS]])</f>
        <v>14</v>
      </c>
      <c r="L12" s="9">
        <f t="shared" si="2"/>
        <v>30</v>
      </c>
      <c r="M12" s="8"/>
      <c r="N12" s="8"/>
      <c r="O12" s="6">
        <v>3</v>
      </c>
      <c r="P12" s="6" cm="1">
        <f t="array" ref="P12">_xlfn.XLOOKUP(O12,TB[[#All],[POS]],TB[[#All],[PUNTOS]])</f>
        <v>16</v>
      </c>
      <c r="Q12" s="8"/>
      <c r="R12" s="8"/>
      <c r="S12" s="9">
        <f t="shared" si="3"/>
        <v>16</v>
      </c>
      <c r="T12" s="6">
        <v>3</v>
      </c>
      <c r="U12" s="6" cm="1">
        <f t="array" ref="U12">_xlfn.XLOOKUP(T12,TB[[#All],[POS]],TB[[#All],[PUNTOS]])</f>
        <v>16</v>
      </c>
      <c r="V12" s="6">
        <v>3</v>
      </c>
      <c r="W12" s="6" cm="1">
        <f t="array" ref="W12">_xlfn.XLOOKUP(V12,TB[[#All],[POS]],TB[[#All],[PUNTOS]])</f>
        <v>16</v>
      </c>
      <c r="X12" s="6">
        <v>2</v>
      </c>
      <c r="Y12" s="6" cm="1">
        <f t="array" ref="Y12">_xlfn.XLOOKUP(X12,TB[[#All],[POS]],TB[[#All],[PUNTOS]])</f>
        <v>18</v>
      </c>
      <c r="Z12" s="9">
        <f t="shared" si="4"/>
        <v>50</v>
      </c>
      <c r="AA12" s="8"/>
      <c r="AB12" s="8"/>
      <c r="AC12" s="6">
        <v>2</v>
      </c>
      <c r="AD12" s="6" cm="1">
        <f t="array" ref="AD12">_xlfn.XLOOKUP(AC12,TB[[#All],[POS]],TB[[#All],[PUNTOS]])</f>
        <v>18</v>
      </c>
      <c r="AE12" s="6">
        <v>3</v>
      </c>
      <c r="AF12" s="6" cm="1">
        <f t="array" ref="AF12">_xlfn.XLOOKUP(AE12,TB[[#All],[POS]],TB[[#All],[PUNTOS]])</f>
        <v>16</v>
      </c>
      <c r="AG12" s="9">
        <f t="shared" si="5"/>
        <v>34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123</v>
      </c>
      <c r="C13" s="7" t="s">
        <v>352</v>
      </c>
      <c r="D13" s="7" t="s">
        <v>28</v>
      </c>
      <c r="E13" s="6">
        <f t="shared" si="1"/>
        <v>116</v>
      </c>
      <c r="F13" s="6">
        <v>1</v>
      </c>
      <c r="G13" s="6" cm="1">
        <f t="array" ref="G13">_xlfn.XLOOKUP(F13,TB[[#All],[POS]],TB[[#All],[PUNTOS]])</f>
        <v>20</v>
      </c>
      <c r="H13" s="6">
        <v>1</v>
      </c>
      <c r="I13" s="6" cm="1">
        <f t="array" ref="I13">_xlfn.XLOOKUP(H13,TB[[#All],[POS]],TB[[#All],[PUNTOS]])</f>
        <v>20</v>
      </c>
      <c r="J13" s="6">
        <v>1</v>
      </c>
      <c r="K13" s="6" cm="1">
        <f t="array" ref="K13">_xlfn.XLOOKUP(J13,TB[[#All],[POS]],TB[[#All],[PUNTOS]])</f>
        <v>20</v>
      </c>
      <c r="L13" s="9">
        <f t="shared" si="2"/>
        <v>60</v>
      </c>
      <c r="M13" s="6">
        <v>1</v>
      </c>
      <c r="N13" s="6" cm="1">
        <f t="array" ref="N13">_xlfn.XLOOKUP(M13,TB[[#All],[POS]],TB[[#All],[PUNTOS]])</f>
        <v>20</v>
      </c>
      <c r="O13" s="6">
        <v>2</v>
      </c>
      <c r="P13" s="6" cm="1">
        <f t="array" ref="P13">_xlfn.XLOOKUP(O13,TB[[#All],[POS]],TB[[#All],[PUNTOS]])</f>
        <v>18</v>
      </c>
      <c r="Q13" s="6">
        <v>2</v>
      </c>
      <c r="R13" s="6" cm="1">
        <f t="array" ref="R13">_xlfn.XLOOKUP(Q13,TB[[#All],[POS]],TB[[#All],[PUNTOS]])</f>
        <v>18</v>
      </c>
      <c r="S13" s="9">
        <f t="shared" si="3"/>
        <v>56</v>
      </c>
      <c r="T13" s="8"/>
      <c r="U13" s="8"/>
      <c r="V13" s="8"/>
      <c r="W13" s="8"/>
      <c r="X13" s="8"/>
      <c r="Y13" s="8"/>
      <c r="Z13" s="9">
        <f t="shared" si="4"/>
        <v>0</v>
      </c>
      <c r="AA13" s="8"/>
      <c r="AB13" s="8"/>
      <c r="AC13" s="8"/>
      <c r="AD13" s="8"/>
      <c r="AE13" s="8"/>
      <c r="AF13" s="8"/>
      <c r="AG13" s="9">
        <f t="shared" si="5"/>
        <v>0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219</v>
      </c>
      <c r="C14" s="7" t="s">
        <v>350</v>
      </c>
      <c r="D14" s="7" t="s">
        <v>125</v>
      </c>
      <c r="E14" s="6">
        <f t="shared" si="1"/>
        <v>78</v>
      </c>
      <c r="F14" s="8"/>
      <c r="G14" s="8"/>
      <c r="H14" s="8"/>
      <c r="I14" s="8"/>
      <c r="J14" s="8"/>
      <c r="K14" s="8"/>
      <c r="L14" s="9">
        <f t="shared" si="2"/>
        <v>0</v>
      </c>
      <c r="M14" s="8"/>
      <c r="N14" s="8"/>
      <c r="O14" s="6">
        <v>4</v>
      </c>
      <c r="P14" s="6" cm="1">
        <f t="array" ref="P14">_xlfn.XLOOKUP(O14,TB[[#All],[POS]],TB[[#All],[PUNTOS]])</f>
        <v>14</v>
      </c>
      <c r="Q14" s="6">
        <v>4</v>
      </c>
      <c r="R14" s="6" cm="1">
        <f t="array" ref="R14">_xlfn.XLOOKUP(Q14,TB[[#All],[POS]],TB[[#All],[PUNTOS]])</f>
        <v>14</v>
      </c>
      <c r="S14" s="9">
        <f t="shared" si="3"/>
        <v>28</v>
      </c>
      <c r="T14" s="8"/>
      <c r="U14" s="8"/>
      <c r="V14" s="8"/>
      <c r="W14" s="8"/>
      <c r="X14" s="8"/>
      <c r="Y14" s="8"/>
      <c r="Z14" s="9">
        <f t="shared" si="4"/>
        <v>0</v>
      </c>
      <c r="AA14" s="6">
        <v>3</v>
      </c>
      <c r="AB14" s="6" cm="1">
        <f t="array" ref="AB14">_xlfn.XLOOKUP(AA14,TB[[#All],[POS]],TB[[#All],[PUNTOS]])</f>
        <v>16</v>
      </c>
      <c r="AC14" s="6">
        <v>4</v>
      </c>
      <c r="AD14" s="6" cm="1">
        <f t="array" ref="AD14">_xlfn.XLOOKUP(AC14,TB[[#All],[POS]],TB[[#All],[PUNTOS]])</f>
        <v>14</v>
      </c>
      <c r="AE14" s="6">
        <v>1</v>
      </c>
      <c r="AF14" s="6" cm="1">
        <f t="array" ref="AF14">_xlfn.XLOOKUP(AE14,TB[[#All],[POS]],TB[[#All],[PUNTOS]])</f>
        <v>20</v>
      </c>
      <c r="AG14" s="9">
        <f t="shared" si="5"/>
        <v>50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268</v>
      </c>
      <c r="C15" s="7" t="s">
        <v>351</v>
      </c>
      <c r="D15" s="7" t="s">
        <v>21</v>
      </c>
      <c r="E15" s="6">
        <f t="shared" si="1"/>
        <v>66</v>
      </c>
      <c r="F15" s="8"/>
      <c r="G15" s="8"/>
      <c r="H15" s="8"/>
      <c r="I15" s="8"/>
      <c r="J15" s="8"/>
      <c r="K15" s="8"/>
      <c r="L15" s="9">
        <f t="shared" si="2"/>
        <v>0</v>
      </c>
      <c r="M15" s="6">
        <v>2</v>
      </c>
      <c r="N15" s="6" cm="1">
        <f t="array" ref="N15">_xlfn.XLOOKUP(M15,TB[[#All],[POS]],TB[[#All],[PUNTOS]])</f>
        <v>18</v>
      </c>
      <c r="O15" s="8"/>
      <c r="P15" s="8"/>
      <c r="Q15" s="6">
        <v>5</v>
      </c>
      <c r="R15" s="6" cm="1">
        <f t="array" ref="R15">_xlfn.XLOOKUP(Q15,TB[[#All],[POS]],TB[[#All],[PUNTOS]])</f>
        <v>12</v>
      </c>
      <c r="S15" s="9">
        <f t="shared" si="3"/>
        <v>30</v>
      </c>
      <c r="T15" s="6">
        <v>2</v>
      </c>
      <c r="U15" s="6" cm="1">
        <f t="array" ref="U15">_xlfn.XLOOKUP(T15,TB[[#All],[POS]],TB[[#All],[PUNTOS]])</f>
        <v>18</v>
      </c>
      <c r="V15" s="6">
        <v>2</v>
      </c>
      <c r="W15" s="6" cm="1">
        <f t="array" ref="W15">_xlfn.XLOOKUP(V15,TB[[#All],[POS]],TB[[#All],[PUNTOS]])</f>
        <v>18</v>
      </c>
      <c r="X15" s="8"/>
      <c r="Y15" s="8"/>
      <c r="Z15" s="9">
        <f t="shared" si="4"/>
        <v>36</v>
      </c>
      <c r="AA15" s="8"/>
      <c r="AB15" s="8"/>
      <c r="AC15" s="8"/>
      <c r="AD15" s="8"/>
      <c r="AE15" s="8"/>
      <c r="AF15" s="8"/>
      <c r="AG15" s="9">
        <f t="shared" si="5"/>
        <v>0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168</v>
      </c>
      <c r="C16" s="7" t="s">
        <v>354</v>
      </c>
      <c r="D16" s="7" t="s">
        <v>20</v>
      </c>
      <c r="E16" s="6">
        <f t="shared" si="1"/>
        <v>54</v>
      </c>
      <c r="F16" s="6">
        <v>3</v>
      </c>
      <c r="G16" s="6" cm="1">
        <f t="array" ref="G16">_xlfn.XLOOKUP(F16,TB[[#All],[POS]],TB[[#All],[PUNTOS]])</f>
        <v>16</v>
      </c>
      <c r="H16" s="8"/>
      <c r="I16" s="8"/>
      <c r="J16" s="6">
        <v>2</v>
      </c>
      <c r="K16" s="6" cm="1">
        <f t="array" ref="K16">_xlfn.XLOOKUP(J16,TB[[#All],[POS]],TB[[#All],[PUNTOS]])</f>
        <v>18</v>
      </c>
      <c r="L16" s="9">
        <f t="shared" si="2"/>
        <v>34</v>
      </c>
      <c r="M16" s="8"/>
      <c r="N16" s="8"/>
      <c r="O16" s="8"/>
      <c r="P16" s="8"/>
      <c r="Q16" s="6">
        <v>1</v>
      </c>
      <c r="R16" s="6" cm="1">
        <f t="array" ref="R16">_xlfn.XLOOKUP(Q16,TB[[#All],[POS]],TB[[#All],[PUNTOS]])</f>
        <v>20</v>
      </c>
      <c r="S16" s="9">
        <f t="shared" si="3"/>
        <v>20</v>
      </c>
      <c r="T16" s="8"/>
      <c r="U16" s="8"/>
      <c r="V16" s="8"/>
      <c r="W16" s="8"/>
      <c r="X16" s="8"/>
      <c r="Y16" s="8"/>
      <c r="Z16" s="9">
        <f t="shared" si="4"/>
        <v>0</v>
      </c>
      <c r="AA16" s="8"/>
      <c r="AB16" s="8"/>
      <c r="AC16" s="8"/>
      <c r="AD16" s="8"/>
      <c r="AE16" s="8"/>
      <c r="AF16" s="8"/>
      <c r="AG16" s="9">
        <f t="shared" si="5"/>
        <v>0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283</v>
      </c>
      <c r="C17" s="7" t="s">
        <v>353</v>
      </c>
      <c r="D17" s="7" t="s">
        <v>26</v>
      </c>
      <c r="E17" s="6">
        <f t="shared" si="1"/>
        <v>50</v>
      </c>
      <c r="F17" s="8"/>
      <c r="G17" s="8"/>
      <c r="H17" s="8"/>
      <c r="I17" s="8"/>
      <c r="J17" s="8"/>
      <c r="K17" s="8"/>
      <c r="L17" s="9">
        <f t="shared" si="2"/>
        <v>0</v>
      </c>
      <c r="M17" s="8"/>
      <c r="N17" s="8"/>
      <c r="O17" s="8"/>
      <c r="P17" s="8"/>
      <c r="Q17" s="8"/>
      <c r="R17" s="8"/>
      <c r="S17" s="9">
        <f t="shared" si="3"/>
        <v>0</v>
      </c>
      <c r="T17" s="8"/>
      <c r="U17" s="8"/>
      <c r="V17" s="8"/>
      <c r="W17" s="8"/>
      <c r="X17" s="8"/>
      <c r="Y17" s="8"/>
      <c r="Z17" s="9">
        <f t="shared" si="4"/>
        <v>0</v>
      </c>
      <c r="AA17" s="6">
        <v>2</v>
      </c>
      <c r="AB17" s="6" cm="1">
        <f t="array" ref="AB17">_xlfn.XLOOKUP(AA17,TB[[#All],[POS]],TB[[#All],[PUNTOS]])</f>
        <v>18</v>
      </c>
      <c r="AC17" s="6">
        <v>3</v>
      </c>
      <c r="AD17" s="6" cm="1">
        <f t="array" ref="AD17">_xlfn.XLOOKUP(AC17,TB[[#All],[POS]],TB[[#All],[PUNTOS]])</f>
        <v>16</v>
      </c>
      <c r="AE17" s="6">
        <v>3</v>
      </c>
      <c r="AF17" s="6" cm="1">
        <f t="array" ref="AF17">_xlfn.XLOOKUP(AE17,TB[[#All],[POS]],TB[[#All],[PUNTOS]])</f>
        <v>16</v>
      </c>
      <c r="AG17" s="9">
        <f t="shared" si="5"/>
        <v>50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104</v>
      </c>
      <c r="C18" s="7" t="s">
        <v>355</v>
      </c>
      <c r="D18" s="7" t="s">
        <v>26</v>
      </c>
      <c r="E18" s="6">
        <f t="shared" si="1"/>
        <v>0</v>
      </c>
      <c r="F18" s="8"/>
      <c r="G18" s="8"/>
      <c r="H18" s="8"/>
      <c r="I18" s="8"/>
      <c r="J18" s="8"/>
      <c r="K18" s="8"/>
      <c r="L18" s="9">
        <f t="shared" si="2"/>
        <v>0</v>
      </c>
      <c r="M18" s="8"/>
      <c r="N18" s="8"/>
      <c r="O18" s="8"/>
      <c r="P18" s="8"/>
      <c r="Q18" s="8"/>
      <c r="R18" s="8"/>
      <c r="S18" s="9">
        <f t="shared" si="3"/>
        <v>0</v>
      </c>
      <c r="T18" s="8"/>
      <c r="U18" s="8"/>
      <c r="V18" s="8"/>
      <c r="W18" s="8"/>
      <c r="X18" s="8"/>
      <c r="Y18" s="8"/>
      <c r="Z18" s="9">
        <f t="shared" si="4"/>
        <v>0</v>
      </c>
      <c r="AA18" s="8"/>
      <c r="AB18" s="8"/>
      <c r="AC18" s="8"/>
      <c r="AD18" s="8"/>
      <c r="AE18" s="8"/>
      <c r="AF18" s="8"/>
      <c r="AG18" s="9">
        <f t="shared" si="5"/>
        <v>0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</sheetData>
  <sheetProtection algorithmName="SHA-512" hashValue="qCLfGg5PzwIVYv3kh1YYewEP0vV+bsyYPGYvkliYj1vSTNEeufsvyEuX+YR6l/8x/EraOwTk7FUHx5chfVPZTg==" saltValue="yhyDnr56kxC/mrz139WEpQ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8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D1FB0-B447-4F16-BFBD-8BAF4271B407}">
  <dimension ref="A1:AU18"/>
  <sheetViews>
    <sheetView showGridLines="0" showRowColHeaders="0" zoomScale="95" zoomScaleNormal="95" workbookViewId="0">
      <pane xSplit="5" ySplit="9" topLeftCell="F10" activePane="bottomRight" state="frozen"/>
      <selection activeCell="Q29" sqref="Q29"/>
      <selection pane="topRight" activeCell="Q29" sqref="Q29"/>
      <selection pane="bottomLeft" activeCell="Q29" sqref="Q29"/>
      <selection pane="bottomRight" activeCell="Q29" sqref="Q29"/>
    </sheetView>
  </sheetViews>
  <sheetFormatPr baseColWidth="10" defaultRowHeight="15" x14ac:dyDescent="0.25"/>
  <cols>
    <col min="1" max="1" width="4.28515625" style="1" bestFit="1" customWidth="1"/>
    <col min="2" max="2" width="5.7109375" style="1" customWidth="1"/>
    <col min="3" max="3" width="47.7109375" customWidth="1"/>
    <col min="4" max="4" width="30.7109375" customWidth="1"/>
    <col min="5" max="5" width="9.7109375" customWidth="1"/>
    <col min="6" max="11" width="5.28515625" customWidth="1"/>
    <col min="12" max="12" width="9.7109375" customWidth="1"/>
    <col min="13" max="18" width="5.28515625" customWidth="1"/>
    <col min="19" max="19" width="9.7109375" style="1" customWidth="1"/>
    <col min="20" max="25" width="5.28515625" customWidth="1"/>
    <col min="26" max="26" width="11.5703125" customWidth="1"/>
    <col min="27" max="32" width="4.7109375" customWidth="1"/>
    <col min="33" max="33" width="9.7109375" customWidth="1"/>
    <col min="34" max="39" width="4.7109375" customWidth="1"/>
    <col min="40" max="40" width="9.7109375" customWidth="1"/>
    <col min="41" max="46" width="4.7109375" customWidth="1"/>
    <col min="47" max="47" width="11.5703125" customWidth="1"/>
  </cols>
  <sheetData>
    <row r="1" spans="1:47" x14ac:dyDescent="0.25">
      <c r="A1"/>
      <c r="B1"/>
      <c r="F1" s="24" t="s">
        <v>12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7" x14ac:dyDescent="0.25">
      <c r="A2"/>
      <c r="B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</row>
    <row r="3" spans="1:47" x14ac:dyDescent="0.25">
      <c r="A3"/>
      <c r="B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</row>
    <row r="4" spans="1:47" ht="15" customHeight="1" x14ac:dyDescent="0.25">
      <c r="A4"/>
      <c r="B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7" ht="15" customHeight="1" x14ac:dyDescent="0.25">
      <c r="A5"/>
      <c r="B5"/>
      <c r="F5" s="23" t="s">
        <v>60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</row>
    <row r="6" spans="1:47" ht="7.9" customHeight="1" x14ac:dyDescent="0.25">
      <c r="A6"/>
      <c r="B6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</row>
    <row r="7" spans="1:47" ht="39" x14ac:dyDescent="0.65">
      <c r="A7"/>
      <c r="B7"/>
      <c r="F7" s="21" t="s">
        <v>103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7" ht="16.5" x14ac:dyDescent="0.3">
      <c r="A8" s="25" t="s">
        <v>0</v>
      </c>
      <c r="B8" s="25" t="s">
        <v>61</v>
      </c>
      <c r="C8" s="25" t="s">
        <v>1</v>
      </c>
      <c r="D8" s="25" t="s">
        <v>2</v>
      </c>
      <c r="E8" s="18" t="s">
        <v>7</v>
      </c>
      <c r="F8" s="25" t="s">
        <v>81</v>
      </c>
      <c r="G8" s="25"/>
      <c r="H8" s="25"/>
      <c r="I8" s="25"/>
      <c r="J8" s="25"/>
      <c r="K8" s="25"/>
      <c r="L8" s="18" t="s">
        <v>3</v>
      </c>
      <c r="M8" s="20" t="s">
        <v>68</v>
      </c>
      <c r="N8" s="20"/>
      <c r="O8" s="20"/>
      <c r="P8" s="20"/>
      <c r="Q8" s="20"/>
      <c r="R8" s="20"/>
      <c r="S8" s="18" t="s">
        <v>3</v>
      </c>
      <c r="T8" s="20" t="s">
        <v>69</v>
      </c>
      <c r="U8" s="20"/>
      <c r="V8" s="20"/>
      <c r="W8" s="20"/>
      <c r="X8" s="20"/>
      <c r="Y8" s="20"/>
      <c r="Z8" s="18" t="s">
        <v>3</v>
      </c>
      <c r="AA8" s="20" t="s">
        <v>70</v>
      </c>
      <c r="AB8" s="20"/>
      <c r="AC8" s="20"/>
      <c r="AD8" s="20"/>
      <c r="AE8" s="20"/>
      <c r="AF8" s="20"/>
      <c r="AG8" s="18" t="s">
        <v>3</v>
      </c>
      <c r="AH8" s="20" t="s">
        <v>70</v>
      </c>
      <c r="AI8" s="20"/>
      <c r="AJ8" s="20"/>
      <c r="AK8" s="20"/>
      <c r="AL8" s="20"/>
      <c r="AM8" s="20"/>
      <c r="AN8" s="18" t="s">
        <v>3</v>
      </c>
      <c r="AO8" s="27" t="s">
        <v>70</v>
      </c>
      <c r="AP8" s="28"/>
      <c r="AQ8" s="28"/>
      <c r="AR8" s="28"/>
      <c r="AS8" s="28"/>
      <c r="AT8" s="29"/>
      <c r="AU8" s="18" t="s">
        <v>3</v>
      </c>
    </row>
    <row r="9" spans="1:47" ht="16.5" x14ac:dyDescent="0.3">
      <c r="A9" s="22"/>
      <c r="B9" s="22"/>
      <c r="C9" s="22"/>
      <c r="D9" s="22"/>
      <c r="E9" s="26"/>
      <c r="F9" s="22">
        <v>1000</v>
      </c>
      <c r="G9" s="22"/>
      <c r="H9" s="22" t="s">
        <v>111</v>
      </c>
      <c r="I9" s="22"/>
      <c r="J9" s="22" t="s">
        <v>113</v>
      </c>
      <c r="K9" s="22"/>
      <c r="L9" s="18"/>
      <c r="M9" s="19">
        <v>1000</v>
      </c>
      <c r="N9" s="19"/>
      <c r="O9" s="19" t="s">
        <v>114</v>
      </c>
      <c r="P9" s="19"/>
      <c r="Q9" s="19" t="s">
        <v>113</v>
      </c>
      <c r="R9" s="19"/>
      <c r="S9" s="18"/>
      <c r="T9" s="19" t="s">
        <v>111</v>
      </c>
      <c r="U9" s="19"/>
      <c r="V9" s="19" t="s">
        <v>113</v>
      </c>
      <c r="W9" s="19"/>
      <c r="X9" s="19" t="s">
        <v>114</v>
      </c>
      <c r="Y9" s="19"/>
      <c r="Z9" s="18"/>
      <c r="AA9" s="19">
        <v>1000</v>
      </c>
      <c r="AB9" s="19"/>
      <c r="AC9" s="19" t="s">
        <v>114</v>
      </c>
      <c r="AD9" s="19"/>
      <c r="AE9" s="19" t="s">
        <v>113</v>
      </c>
      <c r="AF9" s="19"/>
      <c r="AG9" s="18"/>
      <c r="AH9" s="19">
        <v>100</v>
      </c>
      <c r="AI9" s="19"/>
      <c r="AJ9" s="19">
        <v>1000</v>
      </c>
      <c r="AK9" s="19"/>
      <c r="AL9" s="19">
        <v>500</v>
      </c>
      <c r="AM9" s="19"/>
      <c r="AN9" s="18"/>
      <c r="AO9" s="30">
        <v>100</v>
      </c>
      <c r="AP9" s="31"/>
      <c r="AQ9" s="30">
        <v>1000</v>
      </c>
      <c r="AR9" s="31"/>
      <c r="AS9" s="30">
        <v>500</v>
      </c>
      <c r="AT9" s="31"/>
      <c r="AU9" s="18"/>
    </row>
    <row r="10" spans="1:47" ht="16.5" x14ac:dyDescent="0.3">
      <c r="A10" s="6">
        <f t="shared" ref="A10:A18" si="0">ROW()-9</f>
        <v>1</v>
      </c>
      <c r="B10" s="6">
        <v>166</v>
      </c>
      <c r="C10" s="7" t="s">
        <v>347</v>
      </c>
      <c r="D10" s="7" t="s">
        <v>32</v>
      </c>
      <c r="E10" s="6">
        <f t="shared" ref="E10:E18" si="1">IFERROR(SUM(L10,S10,Z10,AG10,AN10,AU10),0)</f>
        <v>236</v>
      </c>
      <c r="F10" s="6">
        <v>2</v>
      </c>
      <c r="G10" s="6" cm="1">
        <f t="array" ref="G10">_xlfn.XLOOKUP(F10,TB[[#All],[POS]],TB[[#All],[PUNTOS]])</f>
        <v>18</v>
      </c>
      <c r="H10" s="6">
        <v>1</v>
      </c>
      <c r="I10" s="6" cm="1">
        <f t="array" ref="I10">_xlfn.XLOOKUP(H10,TB[[#All],[POS]],TB[[#All],[PUNTOS]])</f>
        <v>20</v>
      </c>
      <c r="J10" s="6">
        <v>1</v>
      </c>
      <c r="K10" s="6" cm="1">
        <f t="array" ref="K10">_xlfn.XLOOKUP(J10,TB[[#All],[POS]],TB[[#All],[PUNTOS]])</f>
        <v>20</v>
      </c>
      <c r="L10" s="9">
        <f t="shared" ref="L10:L18" si="2">G10+I10+K10</f>
        <v>58</v>
      </c>
      <c r="M10" s="6">
        <v>1</v>
      </c>
      <c r="N10" s="6" cm="1">
        <f t="array" ref="N10">_xlfn.XLOOKUP(M10,TB[[#All],[POS]],TB[[#All],[PUNTOS]])</f>
        <v>20</v>
      </c>
      <c r="O10" s="6">
        <v>1</v>
      </c>
      <c r="P10" s="6" cm="1">
        <f t="array" ref="P10">_xlfn.XLOOKUP(O10,TB[[#All],[POS]],TB[[#All],[PUNTOS]])</f>
        <v>20</v>
      </c>
      <c r="Q10" s="6">
        <v>2</v>
      </c>
      <c r="R10" s="6" cm="1">
        <f t="array" ref="R10">_xlfn.XLOOKUP(Q10,TB[[#All],[POS]],TB[[#All],[PUNTOS]])</f>
        <v>18</v>
      </c>
      <c r="S10" s="9">
        <f t="shared" ref="S10:S18" si="3">N10+P10+R10</f>
        <v>58</v>
      </c>
      <c r="T10" s="6">
        <v>1</v>
      </c>
      <c r="U10" s="6" cm="1">
        <f t="array" ref="U10">_xlfn.XLOOKUP(T10,TB[[#All],[POS]],TB[[#All],[PUNTOS]])</f>
        <v>20</v>
      </c>
      <c r="V10" s="6">
        <v>1</v>
      </c>
      <c r="W10" s="6" cm="1">
        <f t="array" ref="W10">_xlfn.XLOOKUP(V10,TB[[#All],[POS]],TB[[#All],[PUNTOS]])</f>
        <v>20</v>
      </c>
      <c r="X10" s="6">
        <v>1</v>
      </c>
      <c r="Y10" s="6" cm="1">
        <f t="array" ref="Y10">_xlfn.XLOOKUP(X10,TB[[#All],[POS]],TB[[#All],[PUNTOS]])</f>
        <v>20</v>
      </c>
      <c r="Z10" s="9">
        <f t="shared" ref="Z10:Z18" si="4">U10+W10+Y10</f>
        <v>60</v>
      </c>
      <c r="AA10" s="6">
        <v>1</v>
      </c>
      <c r="AB10" s="6" cm="1">
        <f t="array" ref="AB10">_xlfn.XLOOKUP(AA10,TB[[#All],[POS]],TB[[#All],[PUNTOS]])</f>
        <v>20</v>
      </c>
      <c r="AC10" s="6">
        <v>1</v>
      </c>
      <c r="AD10" s="6" cm="1">
        <f t="array" ref="AD10">_xlfn.XLOOKUP(AC10,TB[[#All],[POS]],TB[[#All],[PUNTOS]])</f>
        <v>20</v>
      </c>
      <c r="AE10" s="6">
        <v>1</v>
      </c>
      <c r="AF10" s="6" cm="1">
        <f t="array" ref="AF10">_xlfn.XLOOKUP(AE10,TB[[#All],[POS]],TB[[#All],[PUNTOS]])</f>
        <v>20</v>
      </c>
      <c r="AG10" s="9">
        <f t="shared" ref="AG10:AG18" si="5">AB10+AD10+AF10</f>
        <v>60</v>
      </c>
      <c r="AH10" s="5"/>
      <c r="AI10" s="5"/>
      <c r="AJ10" s="5"/>
      <c r="AK10" s="5"/>
      <c r="AL10" s="5"/>
      <c r="AM10" s="5"/>
      <c r="AN10" s="9">
        <f t="shared" ref="AN10:AN18" si="6">AI10+AK10+AM10</f>
        <v>0</v>
      </c>
      <c r="AO10" s="5"/>
      <c r="AP10" s="5"/>
      <c r="AQ10" s="5"/>
      <c r="AR10" s="5"/>
      <c r="AS10" s="5"/>
      <c r="AT10" s="5"/>
      <c r="AU10" s="9">
        <f t="shared" ref="AU10:AU18" si="7">AP10+AR10+AT10</f>
        <v>0</v>
      </c>
    </row>
    <row r="11" spans="1:47" ht="16.5" x14ac:dyDescent="0.3">
      <c r="A11" s="6">
        <f t="shared" si="0"/>
        <v>2</v>
      </c>
      <c r="B11" s="6">
        <v>70</v>
      </c>
      <c r="C11" s="7" t="s">
        <v>348</v>
      </c>
      <c r="D11" s="7" t="s">
        <v>22</v>
      </c>
      <c r="E11" s="6">
        <f t="shared" si="1"/>
        <v>188</v>
      </c>
      <c r="F11" s="6">
        <v>3</v>
      </c>
      <c r="G11" s="6" cm="1">
        <f t="array" ref="G11">_xlfn.XLOOKUP(F11,TB[[#All],[POS]],TB[[#All],[PUNTOS]])</f>
        <v>16</v>
      </c>
      <c r="H11" s="6">
        <v>2</v>
      </c>
      <c r="I11" s="6" cm="1">
        <f t="array" ref="I11">_xlfn.XLOOKUP(H11,TB[[#All],[POS]],TB[[#All],[PUNTOS]])</f>
        <v>18</v>
      </c>
      <c r="J11" s="6">
        <v>2</v>
      </c>
      <c r="K11" s="6" cm="1">
        <f t="array" ref="K11">_xlfn.XLOOKUP(J11,TB[[#All],[POS]],TB[[#All],[PUNTOS]])</f>
        <v>18</v>
      </c>
      <c r="L11" s="9">
        <f t="shared" si="2"/>
        <v>52</v>
      </c>
      <c r="M11" s="6">
        <v>3</v>
      </c>
      <c r="N11" s="6" cm="1">
        <f t="array" ref="N11">_xlfn.XLOOKUP(M11,TB[[#All],[POS]],TB[[#All],[PUNTOS]])</f>
        <v>16</v>
      </c>
      <c r="O11" s="6">
        <v>3</v>
      </c>
      <c r="P11" s="6" cm="1">
        <f t="array" ref="P11">_xlfn.XLOOKUP(O11,TB[[#All],[POS]],TB[[#All],[PUNTOS]])</f>
        <v>16</v>
      </c>
      <c r="Q11" s="8"/>
      <c r="R11" s="8"/>
      <c r="S11" s="9">
        <f t="shared" si="3"/>
        <v>32</v>
      </c>
      <c r="T11" s="6">
        <v>2</v>
      </c>
      <c r="U11" s="6" cm="1">
        <f t="array" ref="U11">_xlfn.XLOOKUP(T11,TB[[#All],[POS]],TB[[#All],[PUNTOS]])</f>
        <v>18</v>
      </c>
      <c r="V11" s="6">
        <v>2</v>
      </c>
      <c r="W11" s="6" cm="1">
        <f t="array" ref="W11">_xlfn.XLOOKUP(V11,TB[[#All],[POS]],TB[[#All],[PUNTOS]])</f>
        <v>18</v>
      </c>
      <c r="X11" s="6">
        <v>2</v>
      </c>
      <c r="Y11" s="6" cm="1">
        <f t="array" ref="Y11">_xlfn.XLOOKUP(X11,TB[[#All],[POS]],TB[[#All],[PUNTOS]])</f>
        <v>18</v>
      </c>
      <c r="Z11" s="9">
        <f t="shared" si="4"/>
        <v>54</v>
      </c>
      <c r="AA11" s="6">
        <v>2</v>
      </c>
      <c r="AB11" s="6" cm="1">
        <f t="array" ref="AB11">_xlfn.XLOOKUP(AA11,TB[[#All],[POS]],TB[[#All],[PUNTOS]])</f>
        <v>18</v>
      </c>
      <c r="AC11" s="6">
        <v>3</v>
      </c>
      <c r="AD11" s="6" cm="1">
        <f t="array" ref="AD11">_xlfn.XLOOKUP(AC11,TB[[#All],[POS]],TB[[#All],[PUNTOS]])</f>
        <v>16</v>
      </c>
      <c r="AE11" s="6">
        <v>3</v>
      </c>
      <c r="AF11" s="6" cm="1">
        <f t="array" ref="AF11">_xlfn.XLOOKUP(AE11,TB[[#All],[POS]],TB[[#All],[PUNTOS]])</f>
        <v>16</v>
      </c>
      <c r="AG11" s="9">
        <f t="shared" si="5"/>
        <v>50</v>
      </c>
      <c r="AH11" s="5"/>
      <c r="AI11" s="5"/>
      <c r="AJ11" s="5"/>
      <c r="AK11" s="5"/>
      <c r="AL11" s="5"/>
      <c r="AM11" s="5"/>
      <c r="AN11" s="9">
        <f t="shared" si="6"/>
        <v>0</v>
      </c>
      <c r="AO11" s="5"/>
      <c r="AP11" s="5"/>
      <c r="AQ11" s="5"/>
      <c r="AR11" s="5"/>
      <c r="AS11" s="5"/>
      <c r="AT11" s="5"/>
      <c r="AU11" s="9">
        <f t="shared" si="7"/>
        <v>0</v>
      </c>
    </row>
    <row r="12" spans="1:47" ht="16.5" x14ac:dyDescent="0.3">
      <c r="A12" s="6">
        <f t="shared" si="0"/>
        <v>3</v>
      </c>
      <c r="B12" s="6">
        <v>182</v>
      </c>
      <c r="C12" s="7" t="s">
        <v>349</v>
      </c>
      <c r="D12" s="7" t="s">
        <v>24</v>
      </c>
      <c r="E12" s="6">
        <f t="shared" si="1"/>
        <v>160</v>
      </c>
      <c r="F12" s="6">
        <v>4</v>
      </c>
      <c r="G12" s="6" cm="1">
        <f t="array" ref="G12">_xlfn.XLOOKUP(F12,TB[[#All],[POS]],TB[[#All],[PUNTOS]])</f>
        <v>14</v>
      </c>
      <c r="H12" s="6">
        <v>3</v>
      </c>
      <c r="I12" s="6" cm="1">
        <f t="array" ref="I12">_xlfn.XLOOKUP(H12,TB[[#All],[POS]],TB[[#All],[PUNTOS]])</f>
        <v>16</v>
      </c>
      <c r="J12" s="6">
        <v>3</v>
      </c>
      <c r="K12" s="6" cm="1">
        <f t="array" ref="K12">_xlfn.XLOOKUP(J12,TB[[#All],[POS]],TB[[#All],[PUNTOS]])</f>
        <v>16</v>
      </c>
      <c r="L12" s="9">
        <f t="shared" si="2"/>
        <v>46</v>
      </c>
      <c r="M12" s="6">
        <v>5</v>
      </c>
      <c r="N12" s="6" cm="1">
        <f t="array" ref="N12">_xlfn.XLOOKUP(M12,TB[[#All],[POS]],TB[[#All],[PUNTOS]])</f>
        <v>12</v>
      </c>
      <c r="O12" s="6">
        <v>5</v>
      </c>
      <c r="P12" s="6" cm="1">
        <f t="array" ref="P12">_xlfn.XLOOKUP(O12,TB[[#All],[POS]],TB[[#All],[PUNTOS]])</f>
        <v>12</v>
      </c>
      <c r="Q12" s="6">
        <v>6</v>
      </c>
      <c r="R12" s="6" cm="1">
        <f t="array" ref="R12">_xlfn.XLOOKUP(Q12,TB[[#All],[POS]],TB[[#All],[PUNTOS]])</f>
        <v>10</v>
      </c>
      <c r="S12" s="9">
        <f t="shared" si="3"/>
        <v>34</v>
      </c>
      <c r="T12" s="6">
        <v>4</v>
      </c>
      <c r="U12" s="6" cm="1">
        <f t="array" ref="U12">_xlfn.XLOOKUP(T12,TB[[#All],[POS]],TB[[#All],[PUNTOS]])</f>
        <v>14</v>
      </c>
      <c r="V12" s="6">
        <v>5</v>
      </c>
      <c r="W12" s="6" cm="1">
        <f t="array" ref="W12">_xlfn.XLOOKUP(V12,TB[[#All],[POS]],TB[[#All],[PUNTOS]])</f>
        <v>12</v>
      </c>
      <c r="X12" s="6">
        <v>4</v>
      </c>
      <c r="Y12" s="6" cm="1">
        <f t="array" ref="Y12">_xlfn.XLOOKUP(X12,TB[[#All],[POS]],TB[[#All],[PUNTOS]])</f>
        <v>14</v>
      </c>
      <c r="Z12" s="9">
        <f t="shared" si="4"/>
        <v>40</v>
      </c>
      <c r="AA12" s="6">
        <v>5</v>
      </c>
      <c r="AB12" s="6" cm="1">
        <f t="array" ref="AB12">_xlfn.XLOOKUP(AA12,TB[[#All],[POS]],TB[[#All],[PUNTOS]])</f>
        <v>12</v>
      </c>
      <c r="AC12" s="6">
        <v>4</v>
      </c>
      <c r="AD12" s="6" cm="1">
        <f t="array" ref="AD12">_xlfn.XLOOKUP(AC12,TB[[#All],[POS]],TB[[#All],[PUNTOS]])</f>
        <v>14</v>
      </c>
      <c r="AE12" s="6">
        <v>4</v>
      </c>
      <c r="AF12" s="6" cm="1">
        <f t="array" ref="AF12">_xlfn.XLOOKUP(AE12,TB[[#All],[POS]],TB[[#All],[PUNTOS]])</f>
        <v>14</v>
      </c>
      <c r="AG12" s="9">
        <f t="shared" si="5"/>
        <v>40</v>
      </c>
      <c r="AH12" s="5"/>
      <c r="AI12" s="5"/>
      <c r="AJ12" s="5"/>
      <c r="AK12" s="5"/>
      <c r="AL12" s="5"/>
      <c r="AM12" s="5"/>
      <c r="AN12" s="9">
        <f t="shared" si="6"/>
        <v>0</v>
      </c>
      <c r="AO12" s="5"/>
      <c r="AP12" s="5"/>
      <c r="AQ12" s="5"/>
      <c r="AR12" s="5"/>
      <c r="AS12" s="5"/>
      <c r="AT12" s="5"/>
      <c r="AU12" s="9">
        <f t="shared" si="7"/>
        <v>0</v>
      </c>
    </row>
    <row r="13" spans="1:47" ht="16.5" x14ac:dyDescent="0.3">
      <c r="A13" s="6">
        <f t="shared" si="0"/>
        <v>4</v>
      </c>
      <c r="B13" s="6">
        <v>219</v>
      </c>
      <c r="C13" s="7" t="s">
        <v>350</v>
      </c>
      <c r="D13" s="7" t="s">
        <v>125</v>
      </c>
      <c r="E13" s="6">
        <f t="shared" si="1"/>
        <v>94</v>
      </c>
      <c r="F13" s="8"/>
      <c r="G13" s="8"/>
      <c r="H13" s="8"/>
      <c r="I13" s="8"/>
      <c r="J13" s="8"/>
      <c r="K13" s="8"/>
      <c r="L13" s="9">
        <f t="shared" si="2"/>
        <v>0</v>
      </c>
      <c r="M13" s="6">
        <v>4</v>
      </c>
      <c r="N13" s="6" cm="1">
        <f t="array" ref="N13">_xlfn.XLOOKUP(M13,TB[[#All],[POS]],TB[[#All],[PUNTOS]])</f>
        <v>14</v>
      </c>
      <c r="O13" s="6">
        <v>4</v>
      </c>
      <c r="P13" s="6" cm="1">
        <f t="array" ref="P13">_xlfn.XLOOKUP(O13,TB[[#All],[POS]],TB[[#All],[PUNTOS]])</f>
        <v>14</v>
      </c>
      <c r="Q13" s="6">
        <v>3</v>
      </c>
      <c r="R13" s="6" cm="1">
        <f t="array" ref="R13">_xlfn.XLOOKUP(Q13,TB[[#All],[POS]],TB[[#All],[PUNTOS]])</f>
        <v>16</v>
      </c>
      <c r="S13" s="9">
        <f t="shared" si="3"/>
        <v>44</v>
      </c>
      <c r="T13" s="8"/>
      <c r="U13" s="8"/>
      <c r="V13" s="8"/>
      <c r="W13" s="8"/>
      <c r="X13" s="8"/>
      <c r="Y13" s="8"/>
      <c r="Z13" s="9">
        <f t="shared" si="4"/>
        <v>0</v>
      </c>
      <c r="AA13" s="6">
        <v>4</v>
      </c>
      <c r="AB13" s="6" cm="1">
        <f t="array" ref="AB13">_xlfn.XLOOKUP(AA13,TB[[#All],[POS]],TB[[#All],[PUNTOS]])</f>
        <v>14</v>
      </c>
      <c r="AC13" s="6">
        <v>2</v>
      </c>
      <c r="AD13" s="6" cm="1">
        <f t="array" ref="AD13">_xlfn.XLOOKUP(AC13,TB[[#All],[POS]],TB[[#All],[PUNTOS]])</f>
        <v>18</v>
      </c>
      <c r="AE13" s="6">
        <v>2</v>
      </c>
      <c r="AF13" s="6" cm="1">
        <f t="array" ref="AF13">_xlfn.XLOOKUP(AE13,TB[[#All],[POS]],TB[[#All],[PUNTOS]])</f>
        <v>18</v>
      </c>
      <c r="AG13" s="9">
        <f t="shared" si="5"/>
        <v>50</v>
      </c>
      <c r="AH13" s="5"/>
      <c r="AI13" s="5"/>
      <c r="AJ13" s="5"/>
      <c r="AK13" s="5"/>
      <c r="AL13" s="5"/>
      <c r="AM13" s="5"/>
      <c r="AN13" s="9">
        <f t="shared" si="6"/>
        <v>0</v>
      </c>
      <c r="AO13" s="5"/>
      <c r="AP13" s="5"/>
      <c r="AQ13" s="5"/>
      <c r="AR13" s="5"/>
      <c r="AS13" s="5"/>
      <c r="AT13" s="5"/>
      <c r="AU13" s="9">
        <f t="shared" si="7"/>
        <v>0</v>
      </c>
    </row>
    <row r="14" spans="1:47" ht="16.5" x14ac:dyDescent="0.3">
      <c r="A14" s="6">
        <f t="shared" si="0"/>
        <v>5</v>
      </c>
      <c r="B14" s="6">
        <v>268</v>
      </c>
      <c r="C14" s="7" t="s">
        <v>351</v>
      </c>
      <c r="D14" s="7" t="s">
        <v>21</v>
      </c>
      <c r="E14" s="6">
        <f t="shared" si="1"/>
        <v>70</v>
      </c>
      <c r="F14" s="8"/>
      <c r="G14" s="8"/>
      <c r="H14" s="8"/>
      <c r="I14" s="8"/>
      <c r="J14" s="8"/>
      <c r="K14" s="8"/>
      <c r="L14" s="9">
        <f t="shared" si="2"/>
        <v>0</v>
      </c>
      <c r="M14" s="8"/>
      <c r="N14" s="8"/>
      <c r="O14" s="6">
        <v>2</v>
      </c>
      <c r="P14" s="6" cm="1">
        <f t="array" ref="P14">_xlfn.XLOOKUP(O14,TB[[#All],[POS]],TB[[#All],[PUNTOS]])</f>
        <v>18</v>
      </c>
      <c r="Q14" s="6">
        <v>1</v>
      </c>
      <c r="R14" s="6" cm="1">
        <f t="array" ref="R14">_xlfn.XLOOKUP(Q14,TB[[#All],[POS]],TB[[#All],[PUNTOS]])</f>
        <v>20</v>
      </c>
      <c r="S14" s="9">
        <f t="shared" si="3"/>
        <v>38</v>
      </c>
      <c r="T14" s="6">
        <v>3</v>
      </c>
      <c r="U14" s="6" cm="1">
        <f t="array" ref="U14">_xlfn.XLOOKUP(T14,TB[[#All],[POS]],TB[[#All],[PUNTOS]])</f>
        <v>16</v>
      </c>
      <c r="V14" s="6">
        <v>3</v>
      </c>
      <c r="W14" s="6" cm="1">
        <f t="array" ref="W14">_xlfn.XLOOKUP(V14,TB[[#All],[POS]],TB[[#All],[PUNTOS]])</f>
        <v>16</v>
      </c>
      <c r="X14" s="8"/>
      <c r="Y14" s="8"/>
      <c r="Z14" s="9">
        <f t="shared" si="4"/>
        <v>32</v>
      </c>
      <c r="AA14" s="8"/>
      <c r="AB14" s="8"/>
      <c r="AC14" s="8"/>
      <c r="AD14" s="8"/>
      <c r="AE14" s="8"/>
      <c r="AF14" s="8"/>
      <c r="AG14" s="9">
        <f t="shared" si="5"/>
        <v>0</v>
      </c>
      <c r="AH14" s="5"/>
      <c r="AI14" s="5"/>
      <c r="AJ14" s="5"/>
      <c r="AK14" s="5"/>
      <c r="AL14" s="5"/>
      <c r="AM14" s="5"/>
      <c r="AN14" s="9">
        <f t="shared" si="6"/>
        <v>0</v>
      </c>
      <c r="AO14" s="5"/>
      <c r="AP14" s="5"/>
      <c r="AQ14" s="5"/>
      <c r="AR14" s="5"/>
      <c r="AS14" s="5"/>
      <c r="AT14" s="5"/>
      <c r="AU14" s="9">
        <f t="shared" si="7"/>
        <v>0</v>
      </c>
    </row>
    <row r="15" spans="1:47" ht="16.5" x14ac:dyDescent="0.3">
      <c r="A15" s="6">
        <f t="shared" si="0"/>
        <v>6</v>
      </c>
      <c r="B15" s="6">
        <v>123</v>
      </c>
      <c r="C15" s="7" t="s">
        <v>352</v>
      </c>
      <c r="D15" s="7" t="s">
        <v>28</v>
      </c>
      <c r="E15" s="6">
        <f t="shared" si="1"/>
        <v>64</v>
      </c>
      <c r="F15" s="6">
        <v>1</v>
      </c>
      <c r="G15" s="6" cm="1">
        <f t="array" ref="G15">_xlfn.XLOOKUP(F15,TB[[#All],[POS]],TB[[#All],[PUNTOS]])</f>
        <v>20</v>
      </c>
      <c r="H15" s="8"/>
      <c r="I15" s="8"/>
      <c r="J15" s="6">
        <v>4</v>
      </c>
      <c r="K15" s="6" cm="1">
        <f t="array" ref="K15">_xlfn.XLOOKUP(J15,TB[[#All],[POS]],TB[[#All],[PUNTOS]])</f>
        <v>14</v>
      </c>
      <c r="L15" s="9">
        <f t="shared" si="2"/>
        <v>34</v>
      </c>
      <c r="M15" s="6">
        <v>2</v>
      </c>
      <c r="N15" s="6" cm="1">
        <f t="array" ref="N15">_xlfn.XLOOKUP(M15,TB[[#All],[POS]],TB[[#All],[PUNTOS]])</f>
        <v>18</v>
      </c>
      <c r="O15" s="8"/>
      <c r="P15" s="8"/>
      <c r="Q15" s="6">
        <v>5</v>
      </c>
      <c r="R15" s="6" cm="1">
        <f t="array" ref="R15">_xlfn.XLOOKUP(Q15,TB[[#All],[POS]],TB[[#All],[PUNTOS]])</f>
        <v>12</v>
      </c>
      <c r="S15" s="9">
        <f t="shared" si="3"/>
        <v>30</v>
      </c>
      <c r="T15" s="8"/>
      <c r="U15" s="8"/>
      <c r="V15" s="8"/>
      <c r="W15" s="8"/>
      <c r="X15" s="8"/>
      <c r="Y15" s="8"/>
      <c r="Z15" s="9">
        <f t="shared" si="4"/>
        <v>0</v>
      </c>
      <c r="AA15" s="8"/>
      <c r="AB15" s="8"/>
      <c r="AC15" s="8"/>
      <c r="AD15" s="8"/>
      <c r="AE15" s="8"/>
      <c r="AF15" s="8"/>
      <c r="AG15" s="9">
        <f t="shared" si="5"/>
        <v>0</v>
      </c>
      <c r="AH15" s="5"/>
      <c r="AI15" s="5"/>
      <c r="AJ15" s="5"/>
      <c r="AK15" s="5"/>
      <c r="AL15" s="5"/>
      <c r="AM15" s="5"/>
      <c r="AN15" s="9">
        <f t="shared" si="6"/>
        <v>0</v>
      </c>
      <c r="AO15" s="5"/>
      <c r="AP15" s="5"/>
      <c r="AQ15" s="5"/>
      <c r="AR15" s="5"/>
      <c r="AS15" s="5"/>
      <c r="AT15" s="5"/>
      <c r="AU15" s="9">
        <f t="shared" si="7"/>
        <v>0</v>
      </c>
    </row>
    <row r="16" spans="1:47" ht="16.5" x14ac:dyDescent="0.3">
      <c r="A16" s="6">
        <f t="shared" si="0"/>
        <v>7</v>
      </c>
      <c r="B16" s="6">
        <v>283</v>
      </c>
      <c r="C16" s="7" t="s">
        <v>353</v>
      </c>
      <c r="D16" s="7" t="s">
        <v>26</v>
      </c>
      <c r="E16" s="6">
        <f t="shared" si="1"/>
        <v>40</v>
      </c>
      <c r="F16" s="8"/>
      <c r="G16" s="8"/>
      <c r="H16" s="8"/>
      <c r="I16" s="8"/>
      <c r="J16" s="8"/>
      <c r="K16" s="8"/>
      <c r="L16" s="9">
        <f t="shared" si="2"/>
        <v>0</v>
      </c>
      <c r="M16" s="8"/>
      <c r="N16" s="8"/>
      <c r="O16" s="8"/>
      <c r="P16" s="8"/>
      <c r="Q16" s="8"/>
      <c r="R16" s="8"/>
      <c r="S16" s="9">
        <f t="shared" si="3"/>
        <v>0</v>
      </c>
      <c r="T16" s="8"/>
      <c r="U16" s="8"/>
      <c r="V16" s="8"/>
      <c r="W16" s="8"/>
      <c r="X16" s="8"/>
      <c r="Y16" s="8"/>
      <c r="Z16" s="9">
        <f t="shared" si="4"/>
        <v>0</v>
      </c>
      <c r="AA16" s="6">
        <v>3</v>
      </c>
      <c r="AB16" s="6" cm="1">
        <f t="array" ref="AB16">_xlfn.XLOOKUP(AA16,TB[[#All],[POS]],TB[[#All],[PUNTOS]])</f>
        <v>16</v>
      </c>
      <c r="AC16" s="6">
        <v>5</v>
      </c>
      <c r="AD16" s="6" cm="1">
        <f t="array" ref="AD16">_xlfn.XLOOKUP(AC16,TB[[#All],[POS]],TB[[#All],[PUNTOS]])</f>
        <v>12</v>
      </c>
      <c r="AE16" s="6">
        <v>5</v>
      </c>
      <c r="AF16" s="6" cm="1">
        <f t="array" ref="AF16">_xlfn.XLOOKUP(AE16,TB[[#All],[POS]],TB[[#All],[PUNTOS]])</f>
        <v>12</v>
      </c>
      <c r="AG16" s="9">
        <f t="shared" si="5"/>
        <v>40</v>
      </c>
      <c r="AH16" s="5"/>
      <c r="AI16" s="5"/>
      <c r="AJ16" s="5"/>
      <c r="AK16" s="5"/>
      <c r="AL16" s="5"/>
      <c r="AM16" s="5"/>
      <c r="AN16" s="9">
        <f t="shared" si="6"/>
        <v>0</v>
      </c>
      <c r="AO16" s="5"/>
      <c r="AP16" s="5"/>
      <c r="AQ16" s="5"/>
      <c r="AR16" s="5"/>
      <c r="AS16" s="5"/>
      <c r="AT16" s="5"/>
      <c r="AU16" s="9">
        <f t="shared" si="7"/>
        <v>0</v>
      </c>
    </row>
    <row r="17" spans="1:47" ht="16.5" x14ac:dyDescent="0.3">
      <c r="A17" s="6">
        <f t="shared" si="0"/>
        <v>8</v>
      </c>
      <c r="B17" s="6">
        <v>168</v>
      </c>
      <c r="C17" s="7" t="s">
        <v>354</v>
      </c>
      <c r="D17" s="7" t="s">
        <v>20</v>
      </c>
      <c r="E17" s="6">
        <f t="shared" si="1"/>
        <v>14</v>
      </c>
      <c r="F17" s="8"/>
      <c r="G17" s="8"/>
      <c r="H17" s="8"/>
      <c r="I17" s="8"/>
      <c r="J17" s="8"/>
      <c r="K17" s="8"/>
      <c r="L17" s="9">
        <f t="shared" si="2"/>
        <v>0</v>
      </c>
      <c r="M17" s="8"/>
      <c r="N17" s="8"/>
      <c r="O17" s="8"/>
      <c r="P17" s="8"/>
      <c r="Q17" s="6">
        <v>4</v>
      </c>
      <c r="R17" s="6" cm="1">
        <f t="array" ref="R17">_xlfn.XLOOKUP(Q17,TB[[#All],[POS]],TB[[#All],[PUNTOS]])</f>
        <v>14</v>
      </c>
      <c r="S17" s="9">
        <f t="shared" si="3"/>
        <v>14</v>
      </c>
      <c r="T17" s="8"/>
      <c r="U17" s="8"/>
      <c r="V17" s="8"/>
      <c r="W17" s="8"/>
      <c r="X17" s="8"/>
      <c r="Y17" s="8"/>
      <c r="Z17" s="9">
        <f t="shared" si="4"/>
        <v>0</v>
      </c>
      <c r="AA17" s="8"/>
      <c r="AB17" s="8"/>
      <c r="AC17" s="8"/>
      <c r="AD17" s="8"/>
      <c r="AE17" s="8"/>
      <c r="AF17" s="8"/>
      <c r="AG17" s="9">
        <f t="shared" si="5"/>
        <v>0</v>
      </c>
      <c r="AH17" s="5"/>
      <c r="AI17" s="5"/>
      <c r="AJ17" s="5"/>
      <c r="AK17" s="5"/>
      <c r="AL17" s="5"/>
      <c r="AM17" s="5"/>
      <c r="AN17" s="9">
        <f t="shared" si="6"/>
        <v>0</v>
      </c>
      <c r="AO17" s="5"/>
      <c r="AP17" s="5"/>
      <c r="AQ17" s="5"/>
      <c r="AR17" s="5"/>
      <c r="AS17" s="5"/>
      <c r="AT17" s="5"/>
      <c r="AU17" s="9">
        <f t="shared" si="7"/>
        <v>0</v>
      </c>
    </row>
    <row r="18" spans="1:47" ht="16.5" x14ac:dyDescent="0.3">
      <c r="A18" s="6">
        <f t="shared" si="0"/>
        <v>9</v>
      </c>
      <c r="B18" s="6">
        <v>104</v>
      </c>
      <c r="C18" s="7" t="s">
        <v>355</v>
      </c>
      <c r="D18" s="7" t="s">
        <v>26</v>
      </c>
      <c r="E18" s="6">
        <f t="shared" si="1"/>
        <v>0</v>
      </c>
      <c r="F18" s="8"/>
      <c r="G18" s="8"/>
      <c r="H18" s="8"/>
      <c r="I18" s="8"/>
      <c r="J18" s="8"/>
      <c r="K18" s="8"/>
      <c r="L18" s="9">
        <f t="shared" si="2"/>
        <v>0</v>
      </c>
      <c r="M18" s="8"/>
      <c r="N18" s="8"/>
      <c r="O18" s="8"/>
      <c r="P18" s="8"/>
      <c r="Q18" s="8"/>
      <c r="R18" s="8"/>
      <c r="S18" s="9">
        <f t="shared" si="3"/>
        <v>0</v>
      </c>
      <c r="T18" s="8"/>
      <c r="U18" s="8"/>
      <c r="V18" s="8"/>
      <c r="W18" s="8"/>
      <c r="X18" s="8"/>
      <c r="Y18" s="8"/>
      <c r="Z18" s="9">
        <f t="shared" si="4"/>
        <v>0</v>
      </c>
      <c r="AA18" s="8"/>
      <c r="AB18" s="8"/>
      <c r="AC18" s="8"/>
      <c r="AD18" s="8"/>
      <c r="AE18" s="8"/>
      <c r="AF18" s="8"/>
      <c r="AG18" s="9">
        <f t="shared" si="5"/>
        <v>0</v>
      </c>
      <c r="AH18" s="5"/>
      <c r="AI18" s="5"/>
      <c r="AJ18" s="5"/>
      <c r="AK18" s="5"/>
      <c r="AL18" s="5"/>
      <c r="AM18" s="5"/>
      <c r="AN18" s="9">
        <f t="shared" si="6"/>
        <v>0</v>
      </c>
      <c r="AO18" s="5"/>
      <c r="AP18" s="5"/>
      <c r="AQ18" s="5"/>
      <c r="AR18" s="5"/>
      <c r="AS18" s="5"/>
      <c r="AT18" s="5"/>
      <c r="AU18" s="9">
        <f t="shared" si="7"/>
        <v>0</v>
      </c>
    </row>
  </sheetData>
  <sheetProtection algorithmName="SHA-512" hashValue="2quyeAV3cIKUnBNDjvlpBRkMKUYfhmEChaAI9U/8xvGUqAODr83nGepr1FMhYSgZRHJHoz32/S2sztmb3DQ+aw==" saltValue="obZBXWp91T1W/PCJzJ/Yeg==" spinCount="100000" sheet="1" autoFilter="0"/>
  <autoFilter ref="A8:AU9" xr:uid="{3C822028-4C1C-4E28-B5EE-19288C5D5471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5" showButton="0"/>
    <filterColumn colId="16" showButton="0"/>
    <filterColumn colId="19" showButton="0"/>
    <filterColumn colId="20" showButton="0"/>
    <filterColumn colId="21" showButton="0"/>
    <filterColumn colId="22" showButton="0"/>
    <filterColumn colId="23" showButton="0"/>
    <filterColumn colId="26" showButton="0"/>
    <filterColumn colId="27" showButton="0"/>
    <filterColumn colId="28" showButton="0"/>
    <filterColumn colId="29" showButton="0"/>
    <filterColumn colId="30" showButton="0"/>
    <filterColumn colId="33" showButton="0"/>
    <filterColumn colId="34" showButton="0"/>
    <filterColumn colId="35" showButton="0"/>
    <filterColumn colId="36" showButton="0"/>
    <filterColumn colId="37" showButton="0"/>
    <filterColumn colId="40" showButton="0"/>
    <filterColumn colId="41" showButton="0"/>
    <filterColumn colId="42" showButton="0"/>
    <filterColumn colId="43" showButton="0"/>
    <filterColumn colId="44" showButton="0"/>
    <sortState xmlns:xlrd2="http://schemas.microsoft.com/office/spreadsheetml/2017/richdata2" ref="A11:AU18">
      <sortCondition descending="1" ref="E8:E9"/>
    </sortState>
  </autoFilter>
  <mergeCells count="38">
    <mergeCell ref="AS9:AT9"/>
    <mergeCell ref="AO9:AP9"/>
    <mergeCell ref="AO8:AT8"/>
    <mergeCell ref="AU8:AU9"/>
    <mergeCell ref="F9:G9"/>
    <mergeCell ref="H9:I9"/>
    <mergeCell ref="J9:K9"/>
    <mergeCell ref="M9:N9"/>
    <mergeCell ref="O9:P9"/>
    <mergeCell ref="Q9:R9"/>
    <mergeCell ref="M8:R8"/>
    <mergeCell ref="S8:S9"/>
    <mergeCell ref="T8:Y8"/>
    <mergeCell ref="Z8:Z9"/>
    <mergeCell ref="AA8:AF8"/>
    <mergeCell ref="AG8:AG9"/>
    <mergeCell ref="AQ9:AR9"/>
    <mergeCell ref="F1:AN4"/>
    <mergeCell ref="F5:AN6"/>
    <mergeCell ref="F7:AN7"/>
    <mergeCell ref="F8:K8"/>
    <mergeCell ref="L8:L9"/>
    <mergeCell ref="AH8:AM8"/>
    <mergeCell ref="AN8:AN9"/>
    <mergeCell ref="AC9:AD9"/>
    <mergeCell ref="AE9:AF9"/>
    <mergeCell ref="AH9:AI9"/>
    <mergeCell ref="AJ9:AK9"/>
    <mergeCell ref="AL9:AM9"/>
    <mergeCell ref="T9:U9"/>
    <mergeCell ref="V9:W9"/>
    <mergeCell ref="X9:Y9"/>
    <mergeCell ref="AA9:AB9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0C41-912A-4143-B11C-0E8E2E7351BB}">
  <sheetPr codeName="Hoja35"/>
  <dimension ref="A1:P32"/>
  <sheetViews>
    <sheetView showGridLines="0" showRowColHeaders="0" zoomScaleNormal="100" workbookViewId="0">
      <selection activeCell="Q29" sqref="Q29"/>
    </sheetView>
  </sheetViews>
  <sheetFormatPr baseColWidth="10" defaultRowHeight="15" x14ac:dyDescent="0.25"/>
  <cols>
    <col min="1" max="1" width="4.28515625" style="1" bestFit="1" customWidth="1"/>
    <col min="2" max="2" width="34.7109375" customWidth="1"/>
    <col min="3" max="3" width="24.7109375" style="1" bestFit="1" customWidth="1"/>
    <col min="4" max="15" width="5.7109375" customWidth="1"/>
    <col min="16" max="16" width="15.7109375" customWidth="1"/>
  </cols>
  <sheetData>
    <row r="1" spans="1:16" x14ac:dyDescent="0.25">
      <c r="A1"/>
      <c r="C1"/>
    </row>
    <row r="2" spans="1:16" ht="15" customHeight="1" x14ac:dyDescent="0.25">
      <c r="A2"/>
      <c r="C2"/>
      <c r="D2" s="33" t="s">
        <v>12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5" customHeight="1" x14ac:dyDescent="0.25">
      <c r="A3"/>
      <c r="C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5" customHeight="1" x14ac:dyDescent="0.25">
      <c r="A4"/>
      <c r="C4"/>
      <c r="D4" s="34" t="s">
        <v>13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customHeight="1" x14ac:dyDescent="0.25">
      <c r="A5"/>
      <c r="C5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7.9" customHeight="1" x14ac:dyDescent="0.25">
      <c r="A6"/>
      <c r="C6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.75" x14ac:dyDescent="0.25">
      <c r="A7"/>
      <c r="C7"/>
      <c r="D7" s="32" t="s">
        <v>56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6.5" x14ac:dyDescent="0.25">
      <c r="A8" s="25" t="s">
        <v>0</v>
      </c>
      <c r="B8" s="25" t="s">
        <v>2</v>
      </c>
      <c r="C8" s="25" t="s">
        <v>39</v>
      </c>
      <c r="D8" s="25" t="s">
        <v>40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8" t="s">
        <v>4</v>
      </c>
    </row>
    <row r="9" spans="1:16" ht="16.5" x14ac:dyDescent="0.25">
      <c r="A9" s="22"/>
      <c r="B9" s="22"/>
      <c r="C9" s="22"/>
      <c r="D9" s="22" t="s">
        <v>41</v>
      </c>
      <c r="E9" s="22"/>
      <c r="F9" s="22" t="s">
        <v>42</v>
      </c>
      <c r="G9" s="22"/>
      <c r="H9" s="22" t="s">
        <v>43</v>
      </c>
      <c r="I9" s="22"/>
      <c r="J9" s="22" t="s">
        <v>44</v>
      </c>
      <c r="K9" s="22"/>
      <c r="L9" s="22" t="s">
        <v>45</v>
      </c>
      <c r="M9" s="22"/>
      <c r="N9" s="22" t="s">
        <v>46</v>
      </c>
      <c r="O9" s="22"/>
      <c r="P9" s="18"/>
    </row>
    <row r="10" spans="1:16" ht="16.5" x14ac:dyDescent="0.3">
      <c r="A10" s="6">
        <f t="shared" ref="A10:A32" si="0">ROW()-9</f>
        <v>1</v>
      </c>
      <c r="B10" s="7" t="s">
        <v>8</v>
      </c>
      <c r="C10" s="6" t="s">
        <v>47</v>
      </c>
      <c r="D10" s="6">
        <v>1</v>
      </c>
      <c r="E10" s="6">
        <f>_xlfn.XLOOKUP(D10,TB[POS],TB[PUNTOS])</f>
        <v>20</v>
      </c>
      <c r="F10" s="6">
        <v>1</v>
      </c>
      <c r="G10" s="6">
        <f>_xlfn.XLOOKUP(F10,TB[POS],TB[PUNTOS])</f>
        <v>20</v>
      </c>
      <c r="H10" s="6">
        <v>1</v>
      </c>
      <c r="I10" s="6">
        <f>_xlfn.XLOOKUP(H10,TB[POS],TB[PUNTOS])</f>
        <v>20</v>
      </c>
      <c r="J10" s="6">
        <v>1</v>
      </c>
      <c r="K10" s="6">
        <f>_xlfn.XLOOKUP(J10,TB[POS],TB[PUNTOS])</f>
        <v>20</v>
      </c>
      <c r="L10" s="6"/>
      <c r="M10" s="6"/>
      <c r="N10" s="6"/>
      <c r="O10" s="6"/>
      <c r="P10" s="9">
        <f t="shared" ref="P10:P32" si="1">E10+G10+I10+K10+O10+M10</f>
        <v>80</v>
      </c>
    </row>
    <row r="11" spans="1:16" ht="16.5" x14ac:dyDescent="0.3">
      <c r="A11" s="6">
        <f t="shared" si="0"/>
        <v>2</v>
      </c>
      <c r="B11" s="7" t="s">
        <v>90</v>
      </c>
      <c r="C11" s="6" t="s">
        <v>47</v>
      </c>
      <c r="D11" s="6">
        <v>2</v>
      </c>
      <c r="E11" s="6">
        <f>_xlfn.XLOOKUP(D11,TB[POS],TB[PUNTOS])</f>
        <v>18</v>
      </c>
      <c r="F11" s="6">
        <v>2</v>
      </c>
      <c r="G11" s="6">
        <f>_xlfn.XLOOKUP(F11,TB[POS],TB[PUNTOS])</f>
        <v>18</v>
      </c>
      <c r="H11" s="6">
        <v>2</v>
      </c>
      <c r="I11" s="6">
        <f>_xlfn.XLOOKUP(H11,TB[POS],TB[PUNTOS])</f>
        <v>18</v>
      </c>
      <c r="J11" s="6">
        <v>2</v>
      </c>
      <c r="K11" s="6">
        <f>_xlfn.XLOOKUP(J11,TB[POS],TB[PUNTOS])</f>
        <v>18</v>
      </c>
      <c r="L11" s="6"/>
      <c r="M11" s="6"/>
      <c r="N11" s="6"/>
      <c r="O11" s="6"/>
      <c r="P11" s="9">
        <f t="shared" si="1"/>
        <v>72</v>
      </c>
    </row>
    <row r="12" spans="1:16" ht="16.5" x14ac:dyDescent="0.3">
      <c r="A12" s="6">
        <f t="shared" si="0"/>
        <v>3</v>
      </c>
      <c r="B12" s="7" t="s">
        <v>9</v>
      </c>
      <c r="C12" s="6" t="s">
        <v>48</v>
      </c>
      <c r="D12" s="6">
        <v>3</v>
      </c>
      <c r="E12" s="6">
        <f>_xlfn.XLOOKUP(D12,TB[POS],TB[PUNTOS])</f>
        <v>16</v>
      </c>
      <c r="F12" s="6">
        <v>4</v>
      </c>
      <c r="G12" s="6">
        <f>_xlfn.XLOOKUP(F12,TB[POS],TB[PUNTOS])</f>
        <v>14</v>
      </c>
      <c r="H12" s="6">
        <v>4</v>
      </c>
      <c r="I12" s="6">
        <f>_xlfn.XLOOKUP(H12,TB[POS],TB[PUNTOS])</f>
        <v>14</v>
      </c>
      <c r="J12" s="6">
        <v>6</v>
      </c>
      <c r="K12" s="6">
        <f>_xlfn.XLOOKUP(J12,TB[POS],TB[PUNTOS])</f>
        <v>10</v>
      </c>
      <c r="L12" s="6"/>
      <c r="M12" s="6"/>
      <c r="N12" s="6"/>
      <c r="O12" s="6"/>
      <c r="P12" s="9">
        <f t="shared" si="1"/>
        <v>54</v>
      </c>
    </row>
    <row r="13" spans="1:16" ht="16.5" x14ac:dyDescent="0.3">
      <c r="A13" s="6">
        <f t="shared" si="0"/>
        <v>4</v>
      </c>
      <c r="B13" s="7" t="s">
        <v>15</v>
      </c>
      <c r="C13" s="6" t="s">
        <v>47</v>
      </c>
      <c r="D13" s="6">
        <v>11</v>
      </c>
      <c r="E13" s="6">
        <f>_xlfn.XLOOKUP(D13,TB[POS],TB[PUNTOS])</f>
        <v>5</v>
      </c>
      <c r="F13" s="6">
        <v>5</v>
      </c>
      <c r="G13" s="6">
        <f>_xlfn.XLOOKUP(F13,TB[POS],TB[PUNTOS])</f>
        <v>12</v>
      </c>
      <c r="H13" s="6">
        <v>5</v>
      </c>
      <c r="I13" s="6">
        <f>_xlfn.XLOOKUP(H13,TB[POS],TB[PUNTOS])</f>
        <v>12</v>
      </c>
      <c r="J13" s="6">
        <v>5</v>
      </c>
      <c r="K13" s="6">
        <f>_xlfn.XLOOKUP(J13,TB[POS],TB[PUNTOS])</f>
        <v>12</v>
      </c>
      <c r="L13" s="6"/>
      <c r="M13" s="6"/>
      <c r="N13" s="6"/>
      <c r="O13" s="6"/>
      <c r="P13" s="9">
        <f t="shared" si="1"/>
        <v>41</v>
      </c>
    </row>
    <row r="14" spans="1:16" ht="16.5" x14ac:dyDescent="0.3">
      <c r="A14" s="6">
        <f t="shared" si="0"/>
        <v>5</v>
      </c>
      <c r="B14" s="7" t="s">
        <v>10</v>
      </c>
      <c r="C14" s="6" t="s">
        <v>50</v>
      </c>
      <c r="D14" s="6">
        <v>9</v>
      </c>
      <c r="E14" s="6">
        <f>_xlfn.XLOOKUP(D14,TB[POS],TB[PUNTOS])</f>
        <v>7</v>
      </c>
      <c r="F14" s="6">
        <v>7</v>
      </c>
      <c r="G14" s="6">
        <f>_xlfn.XLOOKUP(F14,TB[POS],TB[PUNTOS])</f>
        <v>9</v>
      </c>
      <c r="H14" s="6">
        <v>6</v>
      </c>
      <c r="I14" s="6">
        <f>_xlfn.XLOOKUP(H14,TB[POS],TB[PUNTOS])</f>
        <v>10</v>
      </c>
      <c r="J14" s="6">
        <v>7</v>
      </c>
      <c r="K14" s="6">
        <f>_xlfn.XLOOKUP(J14,TB[POS],TB[PUNTOS])</f>
        <v>9</v>
      </c>
      <c r="L14" s="6"/>
      <c r="M14" s="6"/>
      <c r="N14" s="6"/>
      <c r="O14" s="6"/>
      <c r="P14" s="9">
        <f t="shared" si="1"/>
        <v>35</v>
      </c>
    </row>
    <row r="15" spans="1:16" ht="16.5" x14ac:dyDescent="0.3">
      <c r="A15" s="6">
        <f t="shared" si="0"/>
        <v>6</v>
      </c>
      <c r="B15" s="7" t="s">
        <v>91</v>
      </c>
      <c r="C15" s="6" t="s">
        <v>51</v>
      </c>
      <c r="D15" s="6">
        <v>4</v>
      </c>
      <c r="E15" s="6">
        <f>_xlfn.XLOOKUP(D15,TB[POS],TB[PUNTOS])</f>
        <v>14</v>
      </c>
      <c r="F15" s="6">
        <v>3</v>
      </c>
      <c r="G15" s="6">
        <f>_xlfn.XLOOKUP(F15,TB[POS],TB[PUNTOS])</f>
        <v>16</v>
      </c>
      <c r="H15" s="6">
        <v>16</v>
      </c>
      <c r="I15" s="6">
        <f>_xlfn.XLOOKUP(H15,TB[POS],TB[PUNTOS])</f>
        <v>0</v>
      </c>
      <c r="J15" s="6">
        <v>17</v>
      </c>
      <c r="K15" s="6">
        <f>_xlfn.XLOOKUP(J15,TB[POS],TB[PUNTOS])</f>
        <v>0</v>
      </c>
      <c r="L15" s="6"/>
      <c r="M15" s="6"/>
      <c r="N15" s="6"/>
      <c r="O15" s="6"/>
      <c r="P15" s="9">
        <f t="shared" si="1"/>
        <v>30</v>
      </c>
    </row>
    <row r="16" spans="1:16" ht="16.5" x14ac:dyDescent="0.3">
      <c r="A16" s="6">
        <f t="shared" si="0"/>
        <v>7</v>
      </c>
      <c r="B16" s="7" t="s">
        <v>26</v>
      </c>
      <c r="C16" s="6" t="s">
        <v>47</v>
      </c>
      <c r="D16" s="6">
        <v>7</v>
      </c>
      <c r="E16" s="6">
        <f>_xlfn.XLOOKUP(D16,TB[POS],TB[PUNTOS])</f>
        <v>9</v>
      </c>
      <c r="F16" s="6">
        <v>6</v>
      </c>
      <c r="G16" s="6">
        <f>_xlfn.XLOOKUP(F16,TB[POS],TB[PUNTOS])</f>
        <v>10</v>
      </c>
      <c r="H16" s="6">
        <v>8</v>
      </c>
      <c r="I16" s="6">
        <f>_xlfn.XLOOKUP(H16,TB[POS],TB[PUNTOS])</f>
        <v>8</v>
      </c>
      <c r="J16" s="6">
        <v>21</v>
      </c>
      <c r="K16" s="6">
        <f>_xlfn.XLOOKUP(J16,TB[POS],TB[PUNTOS])</f>
        <v>0</v>
      </c>
      <c r="L16" s="6"/>
      <c r="M16" s="6"/>
      <c r="N16" s="6"/>
      <c r="O16" s="6"/>
      <c r="P16" s="9">
        <f t="shared" si="1"/>
        <v>27</v>
      </c>
    </row>
    <row r="17" spans="1:16" ht="16.5" x14ac:dyDescent="0.3">
      <c r="A17" s="6">
        <f t="shared" si="0"/>
        <v>8</v>
      </c>
      <c r="B17" s="7" t="s">
        <v>18</v>
      </c>
      <c r="C17" s="6" t="s">
        <v>48</v>
      </c>
      <c r="D17" s="6">
        <v>6</v>
      </c>
      <c r="E17" s="6">
        <f>_xlfn.XLOOKUP(D17,TB[POS],TB[PUNTOS])</f>
        <v>10</v>
      </c>
      <c r="F17" s="6">
        <v>11</v>
      </c>
      <c r="G17" s="6">
        <f>_xlfn.XLOOKUP(F17,TB[POS],TB[PUNTOS])</f>
        <v>5</v>
      </c>
      <c r="H17" s="6">
        <v>9</v>
      </c>
      <c r="I17" s="6">
        <f>_xlfn.XLOOKUP(H17,TB[POS],TB[PUNTOS])</f>
        <v>7</v>
      </c>
      <c r="J17" s="6">
        <v>11</v>
      </c>
      <c r="K17" s="6">
        <f>_xlfn.XLOOKUP(J17,TB[POS],TB[PUNTOS])</f>
        <v>5</v>
      </c>
      <c r="L17" s="6"/>
      <c r="M17" s="6"/>
      <c r="N17" s="6"/>
      <c r="O17" s="6"/>
      <c r="P17" s="9">
        <f t="shared" si="1"/>
        <v>27</v>
      </c>
    </row>
    <row r="18" spans="1:16" ht="16.5" x14ac:dyDescent="0.3">
      <c r="A18" s="6">
        <f t="shared" si="0"/>
        <v>9</v>
      </c>
      <c r="B18" s="7" t="s">
        <v>24</v>
      </c>
      <c r="C18" s="6" t="s">
        <v>47</v>
      </c>
      <c r="D18" s="6">
        <v>13</v>
      </c>
      <c r="E18" s="6">
        <f>_xlfn.XLOOKUP(D18,TB[POS],TB[PUNTOS])</f>
        <v>3</v>
      </c>
      <c r="F18" s="6">
        <v>10</v>
      </c>
      <c r="G18" s="6">
        <f>_xlfn.XLOOKUP(F18,TB[POS],TB[PUNTOS])</f>
        <v>6</v>
      </c>
      <c r="H18" s="6">
        <v>10</v>
      </c>
      <c r="I18" s="6">
        <f>_xlfn.XLOOKUP(H18,TB[POS],TB[PUNTOS])</f>
        <v>6</v>
      </c>
      <c r="J18" s="6">
        <v>10</v>
      </c>
      <c r="K18" s="6">
        <f>_xlfn.XLOOKUP(J18,TB[POS],TB[PUNTOS])</f>
        <v>6</v>
      </c>
      <c r="L18" s="6"/>
      <c r="M18" s="6"/>
      <c r="N18" s="6"/>
      <c r="O18" s="6"/>
      <c r="P18" s="9">
        <f t="shared" si="1"/>
        <v>21</v>
      </c>
    </row>
    <row r="19" spans="1:16" ht="16.5" x14ac:dyDescent="0.3">
      <c r="A19" s="6">
        <f t="shared" si="0"/>
        <v>10</v>
      </c>
      <c r="B19" s="7" t="s">
        <v>14</v>
      </c>
      <c r="C19" s="6" t="s">
        <v>47</v>
      </c>
      <c r="D19" s="6">
        <v>12</v>
      </c>
      <c r="E19" s="6">
        <f>_xlfn.XLOOKUP(D19,TB[POS],TB[PUNTOS])</f>
        <v>4</v>
      </c>
      <c r="F19" s="6">
        <v>12</v>
      </c>
      <c r="G19" s="6">
        <f>_xlfn.XLOOKUP(F19,TB[POS],TB[PUNTOS])</f>
        <v>4</v>
      </c>
      <c r="H19" s="6">
        <v>11</v>
      </c>
      <c r="I19" s="6">
        <f>_xlfn.XLOOKUP(H19,TB[POS],TB[PUNTOS])</f>
        <v>5</v>
      </c>
      <c r="J19" s="6">
        <v>9</v>
      </c>
      <c r="K19" s="6">
        <f>_xlfn.XLOOKUP(J19,TB[POS],TB[PUNTOS])</f>
        <v>7</v>
      </c>
      <c r="L19" s="6"/>
      <c r="M19" s="6"/>
      <c r="N19" s="6"/>
      <c r="O19" s="6"/>
      <c r="P19" s="9">
        <f t="shared" si="1"/>
        <v>20</v>
      </c>
    </row>
    <row r="20" spans="1:16" ht="16.5" x14ac:dyDescent="0.3">
      <c r="A20" s="6">
        <f t="shared" si="0"/>
        <v>11</v>
      </c>
      <c r="B20" s="7" t="s">
        <v>20</v>
      </c>
      <c r="C20" s="6" t="s">
        <v>49</v>
      </c>
      <c r="D20" s="6">
        <v>14</v>
      </c>
      <c r="E20" s="6">
        <f>_xlfn.XLOOKUP(D20,TB[POS],TB[PUNTOS])</f>
        <v>2</v>
      </c>
      <c r="F20" s="6">
        <v>9</v>
      </c>
      <c r="G20" s="6">
        <f>_xlfn.XLOOKUP(F20,TB[POS],TB[PUNTOS])</f>
        <v>7</v>
      </c>
      <c r="H20" s="6">
        <v>12</v>
      </c>
      <c r="I20" s="6">
        <f>_xlfn.XLOOKUP(H20,TB[POS],TB[PUNTOS])</f>
        <v>4</v>
      </c>
      <c r="J20" s="6">
        <v>13</v>
      </c>
      <c r="K20" s="6">
        <f>_xlfn.XLOOKUP(J20,TB[POS],TB[PUNTOS])</f>
        <v>3</v>
      </c>
      <c r="L20" s="6"/>
      <c r="M20" s="6"/>
      <c r="N20" s="6"/>
      <c r="O20" s="6"/>
      <c r="P20" s="9">
        <f t="shared" si="1"/>
        <v>16</v>
      </c>
    </row>
    <row r="21" spans="1:16" ht="16.5" x14ac:dyDescent="0.3">
      <c r="A21" s="6">
        <f t="shared" si="0"/>
        <v>12</v>
      </c>
      <c r="B21" s="7" t="s">
        <v>28</v>
      </c>
      <c r="C21" s="6" t="s">
        <v>47</v>
      </c>
      <c r="D21" s="6">
        <v>17</v>
      </c>
      <c r="E21" s="6">
        <f>_xlfn.XLOOKUP(D21,TB[POS],TB[PUNTOS])</f>
        <v>0</v>
      </c>
      <c r="F21" s="6">
        <v>13</v>
      </c>
      <c r="G21" s="6">
        <f>_xlfn.XLOOKUP(F21,TB[POS],TB[PUNTOS])</f>
        <v>3</v>
      </c>
      <c r="H21" s="6">
        <v>15</v>
      </c>
      <c r="I21" s="6">
        <f>_xlfn.XLOOKUP(H21,TB[POS],TB[PUNTOS])</f>
        <v>1</v>
      </c>
      <c r="J21" s="6">
        <v>14</v>
      </c>
      <c r="K21" s="6">
        <f>_xlfn.XLOOKUP(J21,TB[POS],TB[PUNTOS])</f>
        <v>2</v>
      </c>
      <c r="L21" s="6"/>
      <c r="M21" s="6"/>
      <c r="N21" s="6"/>
      <c r="O21" s="6"/>
      <c r="P21" s="9">
        <f t="shared" si="1"/>
        <v>6</v>
      </c>
    </row>
    <row r="22" spans="1:16" ht="16.5" x14ac:dyDescent="0.3">
      <c r="A22" s="6">
        <f t="shared" si="0"/>
        <v>13</v>
      </c>
      <c r="B22" s="7" t="s">
        <v>32</v>
      </c>
      <c r="C22" s="6" t="s">
        <v>51</v>
      </c>
      <c r="D22" s="6">
        <v>16</v>
      </c>
      <c r="E22" s="6">
        <f>_xlfn.XLOOKUP(D22,TB[POS],TB[PUNTOS])</f>
        <v>0</v>
      </c>
      <c r="F22" s="6">
        <v>14</v>
      </c>
      <c r="G22" s="6">
        <f>_xlfn.XLOOKUP(F22,TB[POS],TB[PUNTOS])</f>
        <v>2</v>
      </c>
      <c r="H22" s="6">
        <v>21</v>
      </c>
      <c r="I22" s="6">
        <f>_xlfn.XLOOKUP(H22,TB[POS],TB[PUNTOS])</f>
        <v>0</v>
      </c>
      <c r="J22" s="6">
        <v>18</v>
      </c>
      <c r="K22" s="6">
        <f>_xlfn.XLOOKUP(J22,TB[POS],TB[PUNTOS])</f>
        <v>0</v>
      </c>
      <c r="L22" s="6"/>
      <c r="M22" s="6"/>
      <c r="N22" s="6"/>
      <c r="O22" s="6"/>
      <c r="P22" s="9">
        <f t="shared" si="1"/>
        <v>2</v>
      </c>
    </row>
    <row r="23" spans="1:16" ht="16.5" x14ac:dyDescent="0.3">
      <c r="A23" s="6">
        <f t="shared" si="0"/>
        <v>14</v>
      </c>
      <c r="B23" s="7" t="s">
        <v>53</v>
      </c>
      <c r="C23" s="6" t="s">
        <v>47</v>
      </c>
      <c r="D23" s="8"/>
      <c r="E23" s="8"/>
      <c r="F23" s="6">
        <v>15</v>
      </c>
      <c r="G23" s="6">
        <f>_xlfn.XLOOKUP(F23,TB[POS],TB[PUNTOS])</f>
        <v>1</v>
      </c>
      <c r="H23" s="6">
        <v>20</v>
      </c>
      <c r="I23" s="6">
        <f>_xlfn.XLOOKUP(H23,TB[POS],TB[PUNTOS])</f>
        <v>0</v>
      </c>
      <c r="J23" s="8"/>
      <c r="K23" s="8"/>
      <c r="L23" s="6"/>
      <c r="M23" s="6"/>
      <c r="N23" s="6"/>
      <c r="O23" s="6"/>
      <c r="P23" s="9">
        <f t="shared" si="1"/>
        <v>1</v>
      </c>
    </row>
    <row r="24" spans="1:16" ht="16.5" x14ac:dyDescent="0.3">
      <c r="A24" s="6">
        <f t="shared" si="0"/>
        <v>15</v>
      </c>
      <c r="B24" s="7" t="s">
        <v>21</v>
      </c>
      <c r="C24" s="6" t="s">
        <v>47</v>
      </c>
      <c r="D24" s="6">
        <v>18</v>
      </c>
      <c r="E24" s="6">
        <f>_xlfn.XLOOKUP(D24,TB[POS],TB[PUNTOS])</f>
        <v>0</v>
      </c>
      <c r="F24" s="6">
        <v>21</v>
      </c>
      <c r="G24" s="6">
        <f>_xlfn.XLOOKUP(F24,TB[POS],TB[PUNTOS])</f>
        <v>0</v>
      </c>
      <c r="H24" s="6">
        <v>26</v>
      </c>
      <c r="I24" s="6">
        <f>_xlfn.XLOOKUP(H24,TB[POS],TB[PUNTOS])</f>
        <v>0</v>
      </c>
      <c r="J24" s="6">
        <v>22</v>
      </c>
      <c r="K24" s="6">
        <f>_xlfn.XLOOKUP(J24,TB[POS],TB[PUNTOS])</f>
        <v>0</v>
      </c>
      <c r="L24" s="6"/>
      <c r="M24" s="6"/>
      <c r="N24" s="6"/>
      <c r="O24" s="6"/>
      <c r="P24" s="9">
        <f t="shared" si="1"/>
        <v>0</v>
      </c>
    </row>
    <row r="25" spans="1:16" ht="16.5" x14ac:dyDescent="0.3">
      <c r="A25" s="6">
        <f t="shared" si="0"/>
        <v>16</v>
      </c>
      <c r="B25" s="7" t="s">
        <v>37</v>
      </c>
      <c r="C25" s="6" t="s">
        <v>47</v>
      </c>
      <c r="D25" s="6">
        <v>19</v>
      </c>
      <c r="E25" s="6">
        <f>_xlfn.XLOOKUP(D25,TB[POS],TB[PUNTOS])</f>
        <v>0</v>
      </c>
      <c r="F25" s="6">
        <v>19</v>
      </c>
      <c r="G25" s="6">
        <f>_xlfn.XLOOKUP(F25,TB[POS],TB[PUNTOS])</f>
        <v>0</v>
      </c>
      <c r="H25" s="6">
        <v>23</v>
      </c>
      <c r="I25" s="6">
        <f>_xlfn.XLOOKUP(H25,TB[POS],TB[PUNTOS])</f>
        <v>0</v>
      </c>
      <c r="J25" s="6">
        <v>20</v>
      </c>
      <c r="K25" s="6">
        <f>_xlfn.XLOOKUP(J25,TB[POS],TB[PUNTOS])</f>
        <v>0</v>
      </c>
      <c r="L25" s="6"/>
      <c r="M25" s="6"/>
      <c r="N25" s="6"/>
      <c r="O25" s="6"/>
      <c r="P25" s="9">
        <f t="shared" si="1"/>
        <v>0</v>
      </c>
    </row>
    <row r="26" spans="1:16" ht="16.5" x14ac:dyDescent="0.3">
      <c r="A26" s="6">
        <f t="shared" si="0"/>
        <v>17</v>
      </c>
      <c r="B26" s="7" t="s">
        <v>22</v>
      </c>
      <c r="C26" s="6" t="s">
        <v>51</v>
      </c>
      <c r="D26" s="6">
        <v>20</v>
      </c>
      <c r="E26" s="6">
        <f>_xlfn.XLOOKUP(D26,TB[POS],TB[PUNTOS])</f>
        <v>0</v>
      </c>
      <c r="F26" s="6">
        <v>16</v>
      </c>
      <c r="G26" s="6">
        <f>_xlfn.XLOOKUP(F26,TB[POS],TB[PUNTOS])</f>
        <v>0</v>
      </c>
      <c r="H26" s="6">
        <v>19</v>
      </c>
      <c r="I26" s="6">
        <f>_xlfn.XLOOKUP(H26,TB[POS],TB[PUNTOS])</f>
        <v>0</v>
      </c>
      <c r="J26" s="6">
        <v>16</v>
      </c>
      <c r="K26" s="6">
        <f>_xlfn.XLOOKUP(J26,TB[POS],TB[PUNTOS])</f>
        <v>0</v>
      </c>
      <c r="L26" s="6"/>
      <c r="M26" s="6"/>
      <c r="N26" s="6"/>
      <c r="O26" s="6"/>
      <c r="P26" s="9">
        <f t="shared" si="1"/>
        <v>0</v>
      </c>
    </row>
    <row r="27" spans="1:16" ht="16.5" x14ac:dyDescent="0.3">
      <c r="A27" s="6">
        <f t="shared" si="0"/>
        <v>18</v>
      </c>
      <c r="B27" s="7" t="s">
        <v>38</v>
      </c>
      <c r="C27" s="6" t="s">
        <v>52</v>
      </c>
      <c r="D27" s="6">
        <v>22</v>
      </c>
      <c r="E27" s="6">
        <f>_xlfn.XLOOKUP(D27,TB[POS],TB[PUNTOS])</f>
        <v>0</v>
      </c>
      <c r="F27" s="6">
        <v>18</v>
      </c>
      <c r="G27" s="6">
        <f>_xlfn.XLOOKUP(F27,TB[POS],TB[PUNTOS])</f>
        <v>0</v>
      </c>
      <c r="H27" s="8"/>
      <c r="I27" s="8"/>
      <c r="J27" s="8"/>
      <c r="K27" s="8"/>
      <c r="L27" s="6"/>
      <c r="M27" s="6"/>
      <c r="N27" s="6"/>
      <c r="O27" s="6"/>
      <c r="P27" s="9">
        <f t="shared" si="1"/>
        <v>0</v>
      </c>
    </row>
    <row r="28" spans="1:16" ht="16.5" x14ac:dyDescent="0.3">
      <c r="A28" s="6">
        <f t="shared" si="0"/>
        <v>19</v>
      </c>
      <c r="B28" s="7" t="s">
        <v>6</v>
      </c>
      <c r="C28" s="6" t="s">
        <v>51</v>
      </c>
      <c r="D28" s="6">
        <v>26</v>
      </c>
      <c r="E28" s="6">
        <f>_xlfn.XLOOKUP(D28,TB[POS],TB[PUNTOS])</f>
        <v>0</v>
      </c>
      <c r="F28" s="6">
        <v>17</v>
      </c>
      <c r="G28" s="6">
        <f>_xlfn.XLOOKUP(F28,TB[POS],TB[PUNTOS])</f>
        <v>0</v>
      </c>
      <c r="H28" s="6">
        <v>22</v>
      </c>
      <c r="I28" s="6">
        <f>_xlfn.XLOOKUP(H28,TB[POS],TB[PUNTOS])</f>
        <v>0</v>
      </c>
      <c r="J28" s="6">
        <v>19</v>
      </c>
      <c r="K28" s="6">
        <f>_xlfn.XLOOKUP(J28,TB[POS],TB[PUNTOS])</f>
        <v>0</v>
      </c>
      <c r="L28" s="6"/>
      <c r="M28" s="6"/>
      <c r="N28" s="6"/>
      <c r="O28" s="6"/>
      <c r="P28" s="9">
        <f t="shared" si="1"/>
        <v>0</v>
      </c>
    </row>
    <row r="29" spans="1:16" ht="16.5" x14ac:dyDescent="0.3">
      <c r="A29" s="6">
        <f t="shared" si="0"/>
        <v>20</v>
      </c>
      <c r="B29" s="7" t="s">
        <v>19</v>
      </c>
      <c r="C29" s="6" t="s">
        <v>49</v>
      </c>
      <c r="D29" s="8"/>
      <c r="E29" s="8"/>
      <c r="F29" s="8"/>
      <c r="G29" s="8"/>
      <c r="H29" s="6">
        <v>24</v>
      </c>
      <c r="I29" s="6">
        <f>_xlfn.XLOOKUP(H29,TB[POS],TB[PUNTOS])</f>
        <v>0</v>
      </c>
      <c r="J29" s="8"/>
      <c r="K29" s="8"/>
      <c r="L29" s="8"/>
      <c r="M29" s="8"/>
      <c r="N29" s="8"/>
      <c r="O29" s="8"/>
      <c r="P29" s="9">
        <f t="shared" si="1"/>
        <v>0</v>
      </c>
    </row>
    <row r="30" spans="1:16" ht="16.5" x14ac:dyDescent="0.3">
      <c r="A30" s="6">
        <f t="shared" si="0"/>
        <v>21</v>
      </c>
      <c r="B30" s="12" t="s">
        <v>54</v>
      </c>
      <c r="C30" s="6" t="s">
        <v>49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>
        <f t="shared" si="1"/>
        <v>0</v>
      </c>
    </row>
    <row r="31" spans="1:16" ht="16.5" x14ac:dyDescent="0.3">
      <c r="A31" s="6">
        <f t="shared" si="0"/>
        <v>22</v>
      </c>
      <c r="B31" s="7" t="s">
        <v>55</v>
      </c>
      <c r="C31" s="6" t="s">
        <v>47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>
        <f t="shared" si="1"/>
        <v>0</v>
      </c>
    </row>
    <row r="32" spans="1:16" ht="16.5" x14ac:dyDescent="0.3">
      <c r="A32" s="6">
        <f t="shared" si="0"/>
        <v>23</v>
      </c>
      <c r="B32" s="7" t="s">
        <v>5</v>
      </c>
      <c r="C32" s="6" t="s">
        <v>50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>
        <f t="shared" si="1"/>
        <v>0</v>
      </c>
    </row>
  </sheetData>
  <sheetProtection algorithmName="SHA-512" hashValue="WRFdYK4ttb4ewPLPB1QQfZBRCGDepaeWZlIc8Zcw4KHWBn8G1FwRldFggHF3eDzdLfNzpepnbG5bFhgHZUking==" saltValue="5e99zzIjpWOnZScFqsI6dw==" spinCount="100000" sheet="1" objects="1" scenarios="1"/>
  <autoFilter ref="A8:P9" xr:uid="{362F0C41-912A-4143-B11C-0E8E2E7351BB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sortState xmlns:xlrd2="http://schemas.microsoft.com/office/spreadsheetml/2017/richdata2" ref="A11:P32">
      <sortCondition descending="1" ref="P8:P9"/>
    </sortState>
  </autoFilter>
  <mergeCells count="14">
    <mergeCell ref="D7:P7"/>
    <mergeCell ref="D2:P3"/>
    <mergeCell ref="D4:P5"/>
    <mergeCell ref="A8:A9"/>
    <mergeCell ref="B8:B9"/>
    <mergeCell ref="C8:C9"/>
    <mergeCell ref="L9:M9"/>
    <mergeCell ref="N9:O9"/>
    <mergeCell ref="D8:O8"/>
    <mergeCell ref="P8:P9"/>
    <mergeCell ref="D9:E9"/>
    <mergeCell ref="F9:G9"/>
    <mergeCell ref="H9:I9"/>
    <mergeCell ref="J9:K9"/>
  </mergeCells>
  <conditionalFormatting sqref="B29:B30">
    <cfRule type="duplicateValues" dxfId="1" priority="1"/>
  </conditionalFormatting>
  <pageMargins left="0.7" right="0.7" top="0.75" bottom="0.75" header="0.3" footer="0.3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1608-B14D-4FE4-9C3A-ADD81507C933}">
  <sheetPr codeName="Hoja36"/>
  <dimension ref="A1:P32"/>
  <sheetViews>
    <sheetView showGridLines="0" showRowColHeaders="0" zoomScaleNormal="100" workbookViewId="0">
      <selection activeCell="Q29" sqref="Q29"/>
    </sheetView>
  </sheetViews>
  <sheetFormatPr baseColWidth="10" defaultRowHeight="15" x14ac:dyDescent="0.25"/>
  <cols>
    <col min="1" max="1" width="4.28515625" style="1" bestFit="1" customWidth="1"/>
    <col min="2" max="2" width="34.7109375" customWidth="1"/>
    <col min="3" max="3" width="24.7109375" bestFit="1" customWidth="1"/>
    <col min="4" max="15" width="5.7109375" customWidth="1"/>
    <col min="16" max="16" width="15.7109375" customWidth="1"/>
  </cols>
  <sheetData>
    <row r="1" spans="1:16" ht="15" customHeight="1" x14ac:dyDescent="0.25">
      <c r="A1"/>
    </row>
    <row r="2" spans="1:16" ht="15" customHeight="1" x14ac:dyDescent="0.25">
      <c r="A2"/>
      <c r="D2" s="33" t="s">
        <v>12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5" customHeight="1" x14ac:dyDescent="0.25">
      <c r="A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5" customHeight="1" x14ac:dyDescent="0.25">
      <c r="A4"/>
      <c r="D4" s="34" t="s">
        <v>13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customHeight="1" x14ac:dyDescent="0.25">
      <c r="A5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7.9" customHeight="1" x14ac:dyDescent="0.25">
      <c r="A6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.75" customHeight="1" x14ac:dyDescent="0.25">
      <c r="A7"/>
      <c r="D7" s="32" t="s">
        <v>57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6.5" x14ac:dyDescent="0.25">
      <c r="A8" s="25" t="s">
        <v>0</v>
      </c>
      <c r="B8" s="25" t="s">
        <v>2</v>
      </c>
      <c r="C8" s="25" t="s">
        <v>39</v>
      </c>
      <c r="D8" s="25" t="s">
        <v>40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8" t="s">
        <v>4</v>
      </c>
    </row>
    <row r="9" spans="1:16" ht="16.5" x14ac:dyDescent="0.25">
      <c r="A9" s="22"/>
      <c r="B9" s="22"/>
      <c r="C9" s="22"/>
      <c r="D9" s="22" t="s">
        <v>41</v>
      </c>
      <c r="E9" s="22"/>
      <c r="F9" s="22" t="s">
        <v>42</v>
      </c>
      <c r="G9" s="22"/>
      <c r="H9" s="22" t="s">
        <v>43</v>
      </c>
      <c r="I9" s="22"/>
      <c r="J9" s="22" t="s">
        <v>44</v>
      </c>
      <c r="K9" s="22"/>
      <c r="L9" s="22" t="s">
        <v>45</v>
      </c>
      <c r="M9" s="22"/>
      <c r="N9" s="22" t="s">
        <v>46</v>
      </c>
      <c r="O9" s="22"/>
      <c r="P9" s="18"/>
    </row>
    <row r="10" spans="1:16" ht="16.5" x14ac:dyDescent="0.3">
      <c r="A10" s="6">
        <f t="shared" ref="A10:A32" si="0">ROW()-9</f>
        <v>1</v>
      </c>
      <c r="B10" s="7" t="s">
        <v>8</v>
      </c>
      <c r="C10" s="7" t="s">
        <v>47</v>
      </c>
      <c r="D10" s="6">
        <v>1</v>
      </c>
      <c r="E10" s="6">
        <f>_xlfn.XLOOKUP(D10,TB[POS],TB[PUNTOS])</f>
        <v>20</v>
      </c>
      <c r="F10" s="6">
        <v>1</v>
      </c>
      <c r="G10" s="6">
        <f>_xlfn.XLOOKUP(F10,TB[POS],TB[PUNTOS])</f>
        <v>20</v>
      </c>
      <c r="H10" s="6">
        <v>1</v>
      </c>
      <c r="I10" s="6">
        <f>_xlfn.XLOOKUP(H10,TB[POS],TB[PUNTOS])</f>
        <v>20</v>
      </c>
      <c r="J10" s="6">
        <v>1</v>
      </c>
      <c r="K10" s="6">
        <f>_xlfn.XLOOKUP(J10,TB[POS],TB[PUNTOS])</f>
        <v>20</v>
      </c>
      <c r="L10" s="6"/>
      <c r="M10" s="6"/>
      <c r="N10" s="6"/>
      <c r="O10" s="6"/>
      <c r="P10" s="9">
        <f t="shared" ref="P10:P32" si="1">E10+G10+I10+K10+O10+M10</f>
        <v>80</v>
      </c>
    </row>
    <row r="11" spans="1:16" ht="16.5" x14ac:dyDescent="0.3">
      <c r="A11" s="6">
        <f t="shared" si="0"/>
        <v>2</v>
      </c>
      <c r="B11" s="7" t="s">
        <v>9</v>
      </c>
      <c r="C11" s="7" t="s">
        <v>48</v>
      </c>
      <c r="D11" s="6">
        <v>3</v>
      </c>
      <c r="E11" s="6">
        <f>_xlfn.XLOOKUP(D11,TB[POS],TB[PUNTOS])</f>
        <v>16</v>
      </c>
      <c r="F11" s="6">
        <v>2</v>
      </c>
      <c r="G11" s="6">
        <f>_xlfn.XLOOKUP(F11,TB[POS],TB[PUNTOS])</f>
        <v>18</v>
      </c>
      <c r="H11" s="6">
        <v>2</v>
      </c>
      <c r="I11" s="6">
        <f>_xlfn.XLOOKUP(H11,TB[POS],TB[PUNTOS])</f>
        <v>18</v>
      </c>
      <c r="J11" s="6">
        <v>3</v>
      </c>
      <c r="K11" s="6">
        <f>_xlfn.XLOOKUP(J11,TB[POS],TB[PUNTOS])</f>
        <v>16</v>
      </c>
      <c r="L11" s="6"/>
      <c r="M11" s="6"/>
      <c r="N11" s="6"/>
      <c r="O11" s="6"/>
      <c r="P11" s="9">
        <f t="shared" si="1"/>
        <v>68</v>
      </c>
    </row>
    <row r="12" spans="1:16" ht="16.5" x14ac:dyDescent="0.3">
      <c r="A12" s="6">
        <f t="shared" si="0"/>
        <v>3</v>
      </c>
      <c r="B12" s="7" t="s">
        <v>26</v>
      </c>
      <c r="C12" s="7" t="s">
        <v>47</v>
      </c>
      <c r="D12" s="6">
        <v>2</v>
      </c>
      <c r="E12" s="6">
        <f>_xlfn.XLOOKUP(D12,TB[POS],TB[PUNTOS])</f>
        <v>18</v>
      </c>
      <c r="F12" s="6">
        <v>3</v>
      </c>
      <c r="G12" s="6">
        <f>_xlfn.XLOOKUP(F12,TB[POS],TB[PUNTOS])</f>
        <v>16</v>
      </c>
      <c r="H12" s="6">
        <v>3</v>
      </c>
      <c r="I12" s="6">
        <f>_xlfn.XLOOKUP(H12,TB[POS],TB[PUNTOS])</f>
        <v>16</v>
      </c>
      <c r="J12" s="6">
        <v>2</v>
      </c>
      <c r="K12" s="6">
        <f>_xlfn.XLOOKUP(J12,TB[POS],TB[PUNTOS])</f>
        <v>18</v>
      </c>
      <c r="L12" s="6"/>
      <c r="M12" s="6"/>
      <c r="N12" s="6"/>
      <c r="O12" s="6"/>
      <c r="P12" s="9">
        <f t="shared" si="1"/>
        <v>68</v>
      </c>
    </row>
    <row r="13" spans="1:16" ht="16.5" x14ac:dyDescent="0.3">
      <c r="A13" s="6">
        <f t="shared" si="0"/>
        <v>4</v>
      </c>
      <c r="B13" s="7" t="s">
        <v>10</v>
      </c>
      <c r="C13" s="7" t="s">
        <v>50</v>
      </c>
      <c r="D13" s="6">
        <v>4</v>
      </c>
      <c r="E13" s="6">
        <f>_xlfn.XLOOKUP(D13,TB[POS],TB[PUNTOS])</f>
        <v>14</v>
      </c>
      <c r="F13" s="6">
        <v>4</v>
      </c>
      <c r="G13" s="6">
        <f>_xlfn.XLOOKUP(F13,TB[POS],TB[PUNTOS])</f>
        <v>14</v>
      </c>
      <c r="H13" s="6">
        <v>5</v>
      </c>
      <c r="I13" s="6">
        <f>_xlfn.XLOOKUP(H13,TB[POS],TB[PUNTOS])</f>
        <v>12</v>
      </c>
      <c r="J13" s="6">
        <v>5</v>
      </c>
      <c r="K13" s="6">
        <f>_xlfn.XLOOKUP(J13,TB[POS],TB[PUNTOS])</f>
        <v>12</v>
      </c>
      <c r="L13" s="6"/>
      <c r="M13" s="6"/>
      <c r="N13" s="6"/>
      <c r="O13" s="6"/>
      <c r="P13" s="9">
        <f t="shared" si="1"/>
        <v>52</v>
      </c>
    </row>
    <row r="14" spans="1:16" ht="16.5" x14ac:dyDescent="0.3">
      <c r="A14" s="6">
        <f t="shared" si="0"/>
        <v>5</v>
      </c>
      <c r="B14" s="7" t="s">
        <v>22</v>
      </c>
      <c r="C14" s="7" t="s">
        <v>47</v>
      </c>
      <c r="D14" s="6">
        <v>6</v>
      </c>
      <c r="E14" s="6">
        <f>_xlfn.XLOOKUP(D14,TB[POS],TB[PUNTOS])</f>
        <v>10</v>
      </c>
      <c r="F14" s="6">
        <v>8</v>
      </c>
      <c r="G14" s="6">
        <f>_xlfn.XLOOKUP(F14,TB[POS],TB[PUNTOS])</f>
        <v>8</v>
      </c>
      <c r="H14" s="6">
        <v>7</v>
      </c>
      <c r="I14" s="6">
        <f>_xlfn.XLOOKUP(H14,TB[POS],TB[PUNTOS])</f>
        <v>9</v>
      </c>
      <c r="J14" s="6">
        <v>7</v>
      </c>
      <c r="K14" s="6">
        <f>_xlfn.XLOOKUP(J14,TB[POS],TB[PUNTOS])</f>
        <v>9</v>
      </c>
      <c r="L14" s="6"/>
      <c r="M14" s="6"/>
      <c r="N14" s="6"/>
      <c r="O14" s="6"/>
      <c r="P14" s="9">
        <f t="shared" si="1"/>
        <v>36</v>
      </c>
    </row>
    <row r="15" spans="1:16" ht="16.5" x14ac:dyDescent="0.3">
      <c r="A15" s="6">
        <f t="shared" si="0"/>
        <v>6</v>
      </c>
      <c r="B15" s="7" t="s">
        <v>32</v>
      </c>
      <c r="C15" s="7" t="s">
        <v>51</v>
      </c>
      <c r="D15" s="6">
        <v>8</v>
      </c>
      <c r="E15" s="6">
        <f>_xlfn.XLOOKUP(D15,TB[POS],TB[PUNTOS])</f>
        <v>8</v>
      </c>
      <c r="F15" s="6">
        <v>9</v>
      </c>
      <c r="G15" s="6">
        <f>_xlfn.XLOOKUP(F15,TB[POS],TB[PUNTOS])</f>
        <v>7</v>
      </c>
      <c r="H15" s="6">
        <v>9</v>
      </c>
      <c r="I15" s="6">
        <f>_xlfn.XLOOKUP(H15,TB[POS],TB[PUNTOS])</f>
        <v>7</v>
      </c>
      <c r="J15" s="6">
        <v>10</v>
      </c>
      <c r="K15" s="6">
        <f>_xlfn.XLOOKUP(J15,TB[POS],TB[PUNTOS])</f>
        <v>6</v>
      </c>
      <c r="L15" s="6"/>
      <c r="M15" s="6"/>
      <c r="N15" s="6"/>
      <c r="O15" s="6"/>
      <c r="P15" s="9">
        <f t="shared" si="1"/>
        <v>28</v>
      </c>
    </row>
    <row r="16" spans="1:16" ht="16.5" x14ac:dyDescent="0.3">
      <c r="A16" s="6">
        <f t="shared" si="0"/>
        <v>7</v>
      </c>
      <c r="B16" s="7" t="s">
        <v>28</v>
      </c>
      <c r="C16" s="7" t="s">
        <v>47</v>
      </c>
      <c r="D16" s="6">
        <v>9</v>
      </c>
      <c r="E16" s="6">
        <f>_xlfn.XLOOKUP(D16,TB[POS],TB[PUNTOS])</f>
        <v>7</v>
      </c>
      <c r="F16" s="6">
        <v>7</v>
      </c>
      <c r="G16" s="6">
        <f>_xlfn.XLOOKUP(F16,TB[POS],TB[PUNTOS])</f>
        <v>9</v>
      </c>
      <c r="H16" s="6">
        <v>12</v>
      </c>
      <c r="I16" s="6">
        <f>_xlfn.XLOOKUP(H16,TB[POS],TB[PUNTOS])</f>
        <v>4</v>
      </c>
      <c r="J16" s="6">
        <v>13</v>
      </c>
      <c r="K16" s="6">
        <f>_xlfn.XLOOKUP(J16,TB[POS],TB[PUNTOS])</f>
        <v>3</v>
      </c>
      <c r="L16" s="6"/>
      <c r="M16" s="6"/>
      <c r="N16" s="6"/>
      <c r="O16" s="6"/>
      <c r="P16" s="9">
        <f t="shared" si="1"/>
        <v>23</v>
      </c>
    </row>
    <row r="17" spans="1:16" ht="16.5" x14ac:dyDescent="0.3">
      <c r="A17" s="6">
        <f t="shared" si="0"/>
        <v>8</v>
      </c>
      <c r="B17" s="7" t="s">
        <v>91</v>
      </c>
      <c r="C17" s="7" t="s">
        <v>51</v>
      </c>
      <c r="D17" s="6">
        <v>7</v>
      </c>
      <c r="E17" s="6">
        <f>_xlfn.XLOOKUP(D17,TB[POS],TB[PUNTOS])</f>
        <v>9</v>
      </c>
      <c r="F17" s="6">
        <v>6</v>
      </c>
      <c r="G17" s="6">
        <f>_xlfn.XLOOKUP(F17,TB[POS],TB[PUNTOS])</f>
        <v>10</v>
      </c>
      <c r="H17" s="6">
        <v>16</v>
      </c>
      <c r="I17" s="6">
        <f>_xlfn.XLOOKUP(H17,TB[POS],TB[PUNTOS])</f>
        <v>0</v>
      </c>
      <c r="J17" s="6">
        <v>4</v>
      </c>
      <c r="K17" s="6">
        <f>_xlfn.XLOOKUP(J17,TB[POS],TB[PUNTOS])</f>
        <v>14</v>
      </c>
      <c r="L17" s="6"/>
      <c r="M17" s="6"/>
      <c r="N17" s="6"/>
      <c r="O17" s="6"/>
      <c r="P17" s="9">
        <f t="shared" si="1"/>
        <v>33</v>
      </c>
    </row>
    <row r="18" spans="1:16" ht="16.5" x14ac:dyDescent="0.3">
      <c r="A18" s="6">
        <f t="shared" si="0"/>
        <v>9</v>
      </c>
      <c r="B18" s="7" t="s">
        <v>14</v>
      </c>
      <c r="C18" s="7" t="s">
        <v>47</v>
      </c>
      <c r="D18" s="6">
        <v>12</v>
      </c>
      <c r="E18" s="6">
        <f>_xlfn.XLOOKUP(D18,TB[POS],TB[PUNTOS])</f>
        <v>4</v>
      </c>
      <c r="F18" s="6">
        <v>14</v>
      </c>
      <c r="G18" s="6">
        <f>_xlfn.XLOOKUP(F18,TB[POS],TB[PUNTOS])</f>
        <v>2</v>
      </c>
      <c r="H18" s="6">
        <v>8</v>
      </c>
      <c r="I18" s="6">
        <f>_xlfn.XLOOKUP(H18,TB[POS],TB[PUNTOS])</f>
        <v>8</v>
      </c>
      <c r="J18" s="6">
        <v>9</v>
      </c>
      <c r="K18" s="6">
        <f>_xlfn.XLOOKUP(J18,TB[POS],TB[PUNTOS])</f>
        <v>7</v>
      </c>
      <c r="L18" s="6"/>
      <c r="M18" s="6"/>
      <c r="N18" s="6"/>
      <c r="O18" s="6"/>
      <c r="P18" s="9">
        <f t="shared" si="1"/>
        <v>21</v>
      </c>
    </row>
    <row r="19" spans="1:16" ht="16.5" x14ac:dyDescent="0.3">
      <c r="A19" s="6">
        <f t="shared" si="0"/>
        <v>10</v>
      </c>
      <c r="B19" s="7" t="s">
        <v>90</v>
      </c>
      <c r="C19" s="7" t="s">
        <v>47</v>
      </c>
      <c r="D19" s="6">
        <v>15</v>
      </c>
      <c r="E19" s="6">
        <f>_xlfn.XLOOKUP(D19,TB[POS],TB[PUNTOS])</f>
        <v>1</v>
      </c>
      <c r="F19" s="6">
        <v>10</v>
      </c>
      <c r="G19" s="6">
        <f>_xlfn.XLOOKUP(F19,TB[POS],TB[PUNTOS])</f>
        <v>6</v>
      </c>
      <c r="H19" s="6">
        <v>13</v>
      </c>
      <c r="I19" s="6">
        <f>_xlfn.XLOOKUP(H19,TB[POS],TB[PUNTOS])</f>
        <v>3</v>
      </c>
      <c r="J19" s="6">
        <v>12</v>
      </c>
      <c r="K19" s="6">
        <f>_xlfn.XLOOKUP(J19,TB[POS],TB[PUNTOS])</f>
        <v>4</v>
      </c>
      <c r="L19" s="6"/>
      <c r="M19" s="6"/>
      <c r="N19" s="6"/>
      <c r="O19" s="6"/>
      <c r="P19" s="9">
        <f t="shared" si="1"/>
        <v>14</v>
      </c>
    </row>
    <row r="20" spans="1:16" ht="16.5" x14ac:dyDescent="0.3">
      <c r="A20" s="6">
        <f t="shared" si="0"/>
        <v>11</v>
      </c>
      <c r="B20" s="7" t="s">
        <v>6</v>
      </c>
      <c r="C20" s="7" t="s">
        <v>51</v>
      </c>
      <c r="D20" s="6">
        <v>26</v>
      </c>
      <c r="E20" s="6">
        <f>_xlfn.XLOOKUP(D20,TB[POS],TB[PUNTOS])</f>
        <v>0</v>
      </c>
      <c r="F20" s="6">
        <v>11</v>
      </c>
      <c r="G20" s="6">
        <f>_xlfn.XLOOKUP(F20,TB[POS],TB[PUNTOS])</f>
        <v>5</v>
      </c>
      <c r="H20" s="6">
        <v>18</v>
      </c>
      <c r="I20" s="6">
        <f>_xlfn.XLOOKUP(H20,TB[POS],TB[PUNTOS])</f>
        <v>0</v>
      </c>
      <c r="J20" s="6">
        <v>11</v>
      </c>
      <c r="K20" s="6">
        <f>_xlfn.XLOOKUP(J20,TB[POS],TB[PUNTOS])</f>
        <v>5</v>
      </c>
      <c r="L20" s="6"/>
      <c r="M20" s="6"/>
      <c r="N20" s="6"/>
      <c r="O20" s="6"/>
      <c r="P20" s="9">
        <f t="shared" si="1"/>
        <v>10</v>
      </c>
    </row>
    <row r="21" spans="1:16" ht="16.5" x14ac:dyDescent="0.3">
      <c r="A21" s="6">
        <f t="shared" si="0"/>
        <v>12</v>
      </c>
      <c r="B21" s="7" t="s">
        <v>24</v>
      </c>
      <c r="C21" s="7" t="s">
        <v>47</v>
      </c>
      <c r="D21" s="6">
        <v>14</v>
      </c>
      <c r="E21" s="6">
        <f>_xlfn.XLOOKUP(D21,TB[POS],TB[PUNTOS])</f>
        <v>2</v>
      </c>
      <c r="F21" s="6">
        <v>13</v>
      </c>
      <c r="G21" s="6">
        <f>_xlfn.XLOOKUP(F21,TB[POS],TB[PUNTOS])</f>
        <v>3</v>
      </c>
      <c r="H21" s="6">
        <v>21</v>
      </c>
      <c r="I21" s="6">
        <f>_xlfn.XLOOKUP(H21,TB[POS],TB[PUNTOS])</f>
        <v>0</v>
      </c>
      <c r="J21" s="6">
        <v>18</v>
      </c>
      <c r="K21" s="6">
        <f>_xlfn.XLOOKUP(J21,TB[POS],TB[PUNTOS])</f>
        <v>0</v>
      </c>
      <c r="L21" s="6"/>
      <c r="M21" s="6"/>
      <c r="N21" s="6"/>
      <c r="O21" s="6"/>
      <c r="P21" s="9">
        <f t="shared" si="1"/>
        <v>5</v>
      </c>
    </row>
    <row r="22" spans="1:16" ht="16.5" x14ac:dyDescent="0.3">
      <c r="A22" s="6">
        <f t="shared" si="0"/>
        <v>13</v>
      </c>
      <c r="B22" s="7" t="s">
        <v>18</v>
      </c>
      <c r="C22" s="7" t="s">
        <v>48</v>
      </c>
      <c r="D22" s="6">
        <v>13</v>
      </c>
      <c r="E22" s="6">
        <f>_xlfn.XLOOKUP(D22,TB[POS],TB[PUNTOS])</f>
        <v>3</v>
      </c>
      <c r="F22" s="6">
        <v>20</v>
      </c>
      <c r="G22" s="6">
        <f>_xlfn.XLOOKUP(F22,TB[POS],TB[PUNTOS])</f>
        <v>0</v>
      </c>
      <c r="H22" s="6">
        <v>14</v>
      </c>
      <c r="I22" s="6">
        <f>_xlfn.XLOOKUP(H22,TB[POS],TB[PUNTOS])</f>
        <v>2</v>
      </c>
      <c r="J22" s="6">
        <v>14</v>
      </c>
      <c r="K22" s="6">
        <f>_xlfn.XLOOKUP(J22,TB[POS],TB[PUNTOS])</f>
        <v>2</v>
      </c>
      <c r="L22" s="6"/>
      <c r="M22" s="6"/>
      <c r="N22" s="6"/>
      <c r="O22" s="6"/>
      <c r="P22" s="9">
        <f t="shared" si="1"/>
        <v>7</v>
      </c>
    </row>
    <row r="23" spans="1:16" ht="16.5" x14ac:dyDescent="0.3">
      <c r="A23" s="6">
        <f t="shared" si="0"/>
        <v>14</v>
      </c>
      <c r="B23" s="7" t="s">
        <v>53</v>
      </c>
      <c r="C23" s="7" t="s">
        <v>47</v>
      </c>
      <c r="D23" s="8"/>
      <c r="E23" s="8"/>
      <c r="F23" s="6">
        <v>12</v>
      </c>
      <c r="G23" s="6">
        <f>_xlfn.XLOOKUP(F23,TB[POS],TB[PUNTOS])</f>
        <v>4</v>
      </c>
      <c r="H23" s="6">
        <v>17</v>
      </c>
      <c r="I23" s="6">
        <f>_xlfn.XLOOKUP(H23,TB[POS],TB[PUNTOS])</f>
        <v>0</v>
      </c>
      <c r="J23" s="8"/>
      <c r="K23" s="8"/>
      <c r="L23" s="6"/>
      <c r="M23" s="6"/>
      <c r="N23" s="6"/>
      <c r="O23" s="6"/>
      <c r="P23" s="9">
        <f t="shared" si="1"/>
        <v>4</v>
      </c>
    </row>
    <row r="24" spans="1:16" ht="16.5" x14ac:dyDescent="0.3">
      <c r="A24" s="6">
        <f t="shared" si="0"/>
        <v>15</v>
      </c>
      <c r="B24" s="7" t="s">
        <v>38</v>
      </c>
      <c r="C24" s="7" t="s">
        <v>47</v>
      </c>
      <c r="D24" s="6">
        <v>23</v>
      </c>
      <c r="E24" s="6">
        <f>_xlfn.XLOOKUP(D24,TB[POS],TB[PUNTOS])</f>
        <v>0</v>
      </c>
      <c r="F24" s="6">
        <v>15</v>
      </c>
      <c r="G24" s="6">
        <f>_xlfn.XLOOKUP(F24,TB[POS],TB[PUNTOS])</f>
        <v>1</v>
      </c>
      <c r="H24" s="8"/>
      <c r="I24" s="8"/>
      <c r="J24" s="8"/>
      <c r="K24" s="8"/>
      <c r="L24" s="6"/>
      <c r="M24" s="6"/>
      <c r="N24" s="6"/>
      <c r="O24" s="6"/>
      <c r="P24" s="9">
        <f t="shared" si="1"/>
        <v>1</v>
      </c>
    </row>
    <row r="25" spans="1:16" ht="16.5" x14ac:dyDescent="0.3">
      <c r="A25" s="6">
        <f t="shared" si="0"/>
        <v>16</v>
      </c>
      <c r="B25" s="7" t="s">
        <v>15</v>
      </c>
      <c r="C25" s="7" t="s">
        <v>47</v>
      </c>
      <c r="D25" s="6">
        <v>18</v>
      </c>
      <c r="E25" s="6">
        <f>_xlfn.XLOOKUP(D25,TB[POS],TB[PUNTOS])</f>
        <v>0</v>
      </c>
      <c r="F25" s="6">
        <v>17</v>
      </c>
      <c r="G25" s="6">
        <f>_xlfn.XLOOKUP(F25,TB[POS],TB[PUNTOS])</f>
        <v>0</v>
      </c>
      <c r="H25" s="6">
        <v>20</v>
      </c>
      <c r="I25" s="6">
        <f>_xlfn.XLOOKUP(H25,TB[POS],TB[PUNTOS])</f>
        <v>0</v>
      </c>
      <c r="J25" s="6">
        <v>17</v>
      </c>
      <c r="K25" s="6">
        <f>_xlfn.XLOOKUP(J25,TB[POS],TB[PUNTOS])</f>
        <v>0</v>
      </c>
      <c r="L25" s="6"/>
      <c r="M25" s="6"/>
      <c r="N25" s="6"/>
      <c r="O25" s="6"/>
      <c r="P25" s="9">
        <f t="shared" si="1"/>
        <v>0</v>
      </c>
    </row>
    <row r="26" spans="1:16" ht="16.5" x14ac:dyDescent="0.3">
      <c r="A26" s="6">
        <f t="shared" si="0"/>
        <v>17</v>
      </c>
      <c r="B26" s="7" t="s">
        <v>20</v>
      </c>
      <c r="C26" s="7" t="s">
        <v>49</v>
      </c>
      <c r="D26" s="6">
        <v>20</v>
      </c>
      <c r="E26" s="6">
        <f>_xlfn.XLOOKUP(D26,TB[POS],TB[PUNTOS])</f>
        <v>0</v>
      </c>
      <c r="F26" s="6">
        <v>18</v>
      </c>
      <c r="G26" s="6">
        <f>_xlfn.XLOOKUP(F26,TB[POS],TB[PUNTOS])</f>
        <v>0</v>
      </c>
      <c r="H26" s="6">
        <v>22</v>
      </c>
      <c r="I26" s="6">
        <f>_xlfn.XLOOKUP(H26,TB[POS],TB[PUNTOS])</f>
        <v>0</v>
      </c>
      <c r="J26" s="6">
        <v>19</v>
      </c>
      <c r="K26" s="6">
        <f>_xlfn.XLOOKUP(J26,TB[POS],TB[PUNTOS])</f>
        <v>0</v>
      </c>
      <c r="L26" s="6"/>
      <c r="M26" s="6"/>
      <c r="N26" s="6"/>
      <c r="O26" s="6"/>
      <c r="P26" s="9">
        <f t="shared" si="1"/>
        <v>0</v>
      </c>
    </row>
    <row r="27" spans="1:16" ht="16.5" x14ac:dyDescent="0.3">
      <c r="A27" s="6">
        <f t="shared" si="0"/>
        <v>18</v>
      </c>
      <c r="B27" s="7" t="s">
        <v>21</v>
      </c>
      <c r="C27" s="7" t="s">
        <v>52</v>
      </c>
      <c r="D27" s="6">
        <v>22</v>
      </c>
      <c r="E27" s="6">
        <f>_xlfn.XLOOKUP(D27,TB[POS],TB[PUNTOS])</f>
        <v>0</v>
      </c>
      <c r="F27" s="6">
        <v>21</v>
      </c>
      <c r="G27" s="6">
        <f>_xlfn.XLOOKUP(F27,TB[POS],TB[PUNTOS])</f>
        <v>0</v>
      </c>
      <c r="H27" s="6">
        <v>26</v>
      </c>
      <c r="I27" s="6">
        <f>_xlfn.XLOOKUP(H27,TB[POS],TB[PUNTOS])</f>
        <v>0</v>
      </c>
      <c r="J27" s="6">
        <v>22</v>
      </c>
      <c r="K27" s="6">
        <f>_xlfn.XLOOKUP(J27,TB[POS],TB[PUNTOS])</f>
        <v>0</v>
      </c>
      <c r="L27" s="6"/>
      <c r="M27" s="6"/>
      <c r="N27" s="6"/>
      <c r="O27" s="6"/>
      <c r="P27" s="9">
        <f t="shared" si="1"/>
        <v>0</v>
      </c>
    </row>
    <row r="28" spans="1:16" ht="16.5" x14ac:dyDescent="0.3">
      <c r="A28" s="6">
        <f t="shared" si="0"/>
        <v>19</v>
      </c>
      <c r="B28" s="7" t="s">
        <v>37</v>
      </c>
      <c r="C28" s="7" t="s">
        <v>47</v>
      </c>
      <c r="D28" s="6">
        <v>21</v>
      </c>
      <c r="E28" s="6">
        <f>_xlfn.XLOOKUP(D28,TB[POS],TB[PUNTOS])</f>
        <v>0</v>
      </c>
      <c r="F28" s="6">
        <v>16</v>
      </c>
      <c r="G28" s="6">
        <f>_xlfn.XLOOKUP(F28,TB[POS],TB[PUNTOS])</f>
        <v>0</v>
      </c>
      <c r="H28" s="6">
        <v>19</v>
      </c>
      <c r="I28" s="6">
        <f>_xlfn.XLOOKUP(H28,TB[POS],TB[PUNTOS])</f>
        <v>0</v>
      </c>
      <c r="J28" s="6">
        <v>21</v>
      </c>
      <c r="K28" s="6">
        <f>_xlfn.XLOOKUP(J28,TB[POS],TB[PUNTOS])</f>
        <v>0</v>
      </c>
      <c r="L28" s="6"/>
      <c r="M28" s="6"/>
      <c r="N28" s="6"/>
      <c r="O28" s="6"/>
      <c r="P28" s="9">
        <f t="shared" si="1"/>
        <v>0</v>
      </c>
    </row>
    <row r="29" spans="1:16" ht="16.5" x14ac:dyDescent="0.3">
      <c r="A29" s="6">
        <f t="shared" si="0"/>
        <v>20</v>
      </c>
      <c r="B29" s="7" t="s">
        <v>19</v>
      </c>
      <c r="C29" s="7" t="s">
        <v>49</v>
      </c>
      <c r="D29" s="8"/>
      <c r="E29" s="8"/>
      <c r="F29" s="8"/>
      <c r="G29" s="8"/>
      <c r="H29" s="6">
        <v>24</v>
      </c>
      <c r="I29" s="6">
        <f>_xlfn.XLOOKUP(H29,TB[POS],TB[PUNTOS])</f>
        <v>0</v>
      </c>
      <c r="J29" s="8"/>
      <c r="K29" s="8"/>
      <c r="L29" s="6"/>
      <c r="M29" s="6"/>
      <c r="N29" s="6"/>
      <c r="O29" s="6"/>
      <c r="P29" s="9">
        <f t="shared" si="1"/>
        <v>0</v>
      </c>
    </row>
    <row r="30" spans="1:16" ht="16.5" x14ac:dyDescent="0.3">
      <c r="A30" s="6">
        <f t="shared" si="0"/>
        <v>21</v>
      </c>
      <c r="B30" s="12" t="s">
        <v>54</v>
      </c>
      <c r="C30" s="7" t="s">
        <v>49</v>
      </c>
      <c r="D30" s="8"/>
      <c r="E30" s="8"/>
      <c r="F30" s="8"/>
      <c r="G30" s="8"/>
      <c r="H30" s="8"/>
      <c r="I30" s="8"/>
      <c r="J30" s="8"/>
      <c r="K30" s="8"/>
      <c r="L30" s="6"/>
      <c r="M30" s="6"/>
      <c r="N30" s="6"/>
      <c r="O30" s="6"/>
      <c r="P30" s="9">
        <f t="shared" si="1"/>
        <v>0</v>
      </c>
    </row>
    <row r="31" spans="1:16" ht="16.5" x14ac:dyDescent="0.3">
      <c r="A31" s="6">
        <f t="shared" si="0"/>
        <v>22</v>
      </c>
      <c r="B31" s="7" t="s">
        <v>55</v>
      </c>
      <c r="C31" s="7" t="s">
        <v>47</v>
      </c>
      <c r="D31" s="8"/>
      <c r="E31" s="8"/>
      <c r="F31" s="8"/>
      <c r="G31" s="8"/>
      <c r="H31" s="8"/>
      <c r="I31" s="8"/>
      <c r="J31" s="8"/>
      <c r="K31" s="8"/>
      <c r="L31" s="6"/>
      <c r="M31" s="6"/>
      <c r="N31" s="6"/>
      <c r="O31" s="6"/>
      <c r="P31" s="9">
        <f t="shared" si="1"/>
        <v>0</v>
      </c>
    </row>
    <row r="32" spans="1:16" ht="16.5" x14ac:dyDescent="0.3">
      <c r="A32" s="6">
        <f t="shared" si="0"/>
        <v>23</v>
      </c>
      <c r="B32" s="7" t="s">
        <v>5</v>
      </c>
      <c r="C32" s="7" t="s">
        <v>50</v>
      </c>
      <c r="D32" s="8"/>
      <c r="E32" s="8"/>
      <c r="F32" s="8"/>
      <c r="G32" s="8"/>
      <c r="H32" s="8"/>
      <c r="I32" s="8"/>
      <c r="J32" s="8"/>
      <c r="K32" s="8"/>
      <c r="L32" s="6"/>
      <c r="M32" s="6"/>
      <c r="N32" s="6"/>
      <c r="O32" s="6"/>
      <c r="P32" s="9">
        <f t="shared" si="1"/>
        <v>0</v>
      </c>
    </row>
  </sheetData>
  <sheetProtection algorithmName="SHA-512" hashValue="onQ4hSBrlia/y6Xdgt7Xo+nVEHyh01+X5FyX3vWuPfxP81p9+f5Szl3p49TssB1ZWONuU7rkqYbhR5ZzTTQApQ==" saltValue="eNJDXUZJpGk5/SaNmb2qFg==" spinCount="100000" sheet="1" objects="1" scenarios="1"/>
  <autoFilter ref="A8:P9" xr:uid="{8C741608-B14D-4FE4-9C3A-ADD81507C933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sortState xmlns:xlrd2="http://schemas.microsoft.com/office/spreadsheetml/2017/richdata2" ref="A11:P32">
      <sortCondition descending="1" ref="P8:P9"/>
    </sortState>
  </autoFilter>
  <mergeCells count="14">
    <mergeCell ref="A8:A9"/>
    <mergeCell ref="B8:B9"/>
    <mergeCell ref="C8:C9"/>
    <mergeCell ref="D2:P3"/>
    <mergeCell ref="D4:P5"/>
    <mergeCell ref="D7:P7"/>
    <mergeCell ref="D8:O8"/>
    <mergeCell ref="P8:P9"/>
    <mergeCell ref="D9:E9"/>
    <mergeCell ref="F9:G9"/>
    <mergeCell ref="H9:I9"/>
    <mergeCell ref="J9:K9"/>
    <mergeCell ref="L9:M9"/>
    <mergeCell ref="N9:O9"/>
  </mergeCells>
  <conditionalFormatting sqref="B10:B32">
    <cfRule type="duplicateValues" dxfId="0" priority="9"/>
  </conditionalFormatting>
  <pageMargins left="0.7" right="0.7" top="0.75" bottom="0.75" header="0.3" footer="0.3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57A8-5501-4A0A-8B54-F1B43826AE80}">
  <sheetPr codeName="Hoja37"/>
  <dimension ref="A1:P32"/>
  <sheetViews>
    <sheetView showGridLines="0" showRowColHeaders="0" zoomScaleNormal="100" workbookViewId="0">
      <selection activeCell="Q29" sqref="Q29"/>
    </sheetView>
  </sheetViews>
  <sheetFormatPr baseColWidth="10" defaultRowHeight="15" x14ac:dyDescent="0.25"/>
  <cols>
    <col min="1" max="1" width="4.28515625" style="1" bestFit="1" customWidth="1"/>
    <col min="2" max="2" width="34.7109375" customWidth="1"/>
    <col min="3" max="3" width="24.7109375" bestFit="1" customWidth="1"/>
    <col min="4" max="15" width="5.7109375" customWidth="1"/>
    <col min="16" max="16" width="15.7109375" customWidth="1"/>
  </cols>
  <sheetData>
    <row r="1" spans="1:16" x14ac:dyDescent="0.25">
      <c r="A1"/>
    </row>
    <row r="2" spans="1:16" ht="15" customHeight="1" x14ac:dyDescent="0.25">
      <c r="A2"/>
      <c r="D2" s="33" t="s">
        <v>12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5" customHeight="1" x14ac:dyDescent="0.25">
      <c r="A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5" customHeight="1" x14ac:dyDescent="0.25">
      <c r="A4"/>
      <c r="D4" s="34" t="s">
        <v>13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customHeight="1" x14ac:dyDescent="0.25">
      <c r="A5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7.9" customHeight="1" x14ac:dyDescent="0.25">
      <c r="A6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.75" customHeight="1" x14ac:dyDescent="0.25">
      <c r="A7"/>
      <c r="D7" s="32" t="s">
        <v>75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6.5" x14ac:dyDescent="0.25">
      <c r="A8" s="25" t="s">
        <v>0</v>
      </c>
      <c r="B8" s="25" t="s">
        <v>2</v>
      </c>
      <c r="C8" s="25" t="s">
        <v>39</v>
      </c>
      <c r="D8" s="25" t="s">
        <v>40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8" t="s">
        <v>4</v>
      </c>
    </row>
    <row r="9" spans="1:16" ht="16.5" x14ac:dyDescent="0.25">
      <c r="A9" s="22"/>
      <c r="B9" s="22"/>
      <c r="C9" s="22"/>
      <c r="D9" s="22" t="s">
        <v>41</v>
      </c>
      <c r="E9" s="22"/>
      <c r="F9" s="22" t="s">
        <v>42</v>
      </c>
      <c r="G9" s="22"/>
      <c r="H9" s="22" t="s">
        <v>43</v>
      </c>
      <c r="I9" s="22"/>
      <c r="J9" s="22" t="s">
        <v>44</v>
      </c>
      <c r="K9" s="22"/>
      <c r="L9" s="22" t="s">
        <v>45</v>
      </c>
      <c r="M9" s="22"/>
      <c r="N9" s="22" t="s">
        <v>46</v>
      </c>
      <c r="O9" s="22"/>
      <c r="P9" s="18"/>
    </row>
    <row r="10" spans="1:16" ht="16.5" x14ac:dyDescent="0.3">
      <c r="A10" s="6">
        <f t="shared" ref="A10:A32" si="0">ROW()-9</f>
        <v>1</v>
      </c>
      <c r="B10" s="7" t="s">
        <v>8</v>
      </c>
      <c r="C10" s="7" t="s">
        <v>47</v>
      </c>
      <c r="D10" s="6">
        <v>1</v>
      </c>
      <c r="E10" s="6">
        <f>_xlfn.XLOOKUP(D10,TB[POS],TB[PUNTOS])</f>
        <v>20</v>
      </c>
      <c r="F10" s="6">
        <v>2</v>
      </c>
      <c r="G10" s="6">
        <f>_xlfn.XLOOKUP(F10,TB[POS],TB[PUNTOS])</f>
        <v>18</v>
      </c>
      <c r="H10" s="6">
        <v>1</v>
      </c>
      <c r="I10" s="6">
        <f>_xlfn.XLOOKUP(H10,TB[POS],TB[PUNTOS])</f>
        <v>20</v>
      </c>
      <c r="J10" s="6">
        <v>2</v>
      </c>
      <c r="K10" s="6">
        <f>_xlfn.XLOOKUP(J10,TB[POS],TB[PUNTOS])</f>
        <v>18</v>
      </c>
      <c r="L10" s="6"/>
      <c r="M10" s="6"/>
      <c r="N10" s="6"/>
      <c r="O10" s="6"/>
      <c r="P10" s="9">
        <f t="shared" ref="P10:P32" si="1">E10+G10+I10+K10+M10+O10</f>
        <v>76</v>
      </c>
    </row>
    <row r="11" spans="1:16" ht="16.5" x14ac:dyDescent="0.3">
      <c r="A11" s="6">
        <f t="shared" si="0"/>
        <v>2</v>
      </c>
      <c r="B11" s="7" t="s">
        <v>28</v>
      </c>
      <c r="C11" s="7" t="s">
        <v>47</v>
      </c>
      <c r="D11" s="6">
        <v>2</v>
      </c>
      <c r="E11" s="6">
        <f>_xlfn.XLOOKUP(D11,TB[POS],TB[PUNTOS])</f>
        <v>18</v>
      </c>
      <c r="F11" s="6">
        <v>1</v>
      </c>
      <c r="G11" s="6">
        <f>_xlfn.XLOOKUP(F11,TB[POS],TB[PUNTOS])</f>
        <v>20</v>
      </c>
      <c r="H11" s="6">
        <v>3</v>
      </c>
      <c r="I11" s="6">
        <f>_xlfn.XLOOKUP(H11,TB[POS],TB[PUNTOS])</f>
        <v>16</v>
      </c>
      <c r="J11" s="6">
        <v>3</v>
      </c>
      <c r="K11" s="6">
        <f>_xlfn.XLOOKUP(J11,TB[POS],TB[PUNTOS])</f>
        <v>16</v>
      </c>
      <c r="L11" s="6"/>
      <c r="M11" s="6"/>
      <c r="N11" s="6"/>
      <c r="O11" s="6"/>
      <c r="P11" s="9">
        <f t="shared" si="1"/>
        <v>70</v>
      </c>
    </row>
    <row r="12" spans="1:16" ht="16.5" x14ac:dyDescent="0.3">
      <c r="A12" s="6">
        <f t="shared" si="0"/>
        <v>3</v>
      </c>
      <c r="B12" s="7" t="s">
        <v>26</v>
      </c>
      <c r="C12" s="7" t="s">
        <v>47</v>
      </c>
      <c r="D12" s="6">
        <v>3</v>
      </c>
      <c r="E12" s="6">
        <f>_xlfn.XLOOKUP(D12,TB[POS],TB[PUNTOS])</f>
        <v>16</v>
      </c>
      <c r="F12" s="6">
        <v>3</v>
      </c>
      <c r="G12" s="6">
        <f>_xlfn.XLOOKUP(F12,TB[POS],TB[PUNTOS])</f>
        <v>16</v>
      </c>
      <c r="H12" s="6">
        <v>2</v>
      </c>
      <c r="I12" s="6">
        <f>_xlfn.XLOOKUP(H12,TB[POS],TB[PUNTOS])</f>
        <v>18</v>
      </c>
      <c r="J12" s="6">
        <v>1</v>
      </c>
      <c r="K12" s="6">
        <f>_xlfn.XLOOKUP(J12,TB[POS],TB[PUNTOS])</f>
        <v>20</v>
      </c>
      <c r="L12" s="6"/>
      <c r="M12" s="6"/>
      <c r="N12" s="6"/>
      <c r="O12" s="6"/>
      <c r="P12" s="9">
        <f t="shared" si="1"/>
        <v>70</v>
      </c>
    </row>
    <row r="13" spans="1:16" ht="16.5" x14ac:dyDescent="0.3">
      <c r="A13" s="6">
        <f t="shared" si="0"/>
        <v>4</v>
      </c>
      <c r="B13" s="7" t="s">
        <v>32</v>
      </c>
      <c r="C13" s="7" t="s">
        <v>51</v>
      </c>
      <c r="D13" s="6">
        <v>4</v>
      </c>
      <c r="E13" s="6">
        <f>_xlfn.XLOOKUP(D13,TB[POS],TB[PUNTOS])</f>
        <v>14</v>
      </c>
      <c r="F13" s="6">
        <v>4</v>
      </c>
      <c r="G13" s="6">
        <f>_xlfn.XLOOKUP(F13,TB[POS],TB[PUNTOS])</f>
        <v>14</v>
      </c>
      <c r="H13" s="6">
        <v>5</v>
      </c>
      <c r="I13" s="6">
        <f>_xlfn.XLOOKUP(H13,TB[POS],TB[PUNTOS])</f>
        <v>12</v>
      </c>
      <c r="J13" s="6">
        <v>5</v>
      </c>
      <c r="K13" s="6">
        <f>_xlfn.XLOOKUP(J13,TB[POS],TB[PUNTOS])</f>
        <v>12</v>
      </c>
      <c r="L13" s="6"/>
      <c r="M13" s="6"/>
      <c r="N13" s="6"/>
      <c r="O13" s="6"/>
      <c r="P13" s="9">
        <f t="shared" si="1"/>
        <v>52</v>
      </c>
    </row>
    <row r="14" spans="1:16" ht="16.5" x14ac:dyDescent="0.3">
      <c r="A14" s="6">
        <f t="shared" si="0"/>
        <v>5</v>
      </c>
      <c r="B14" s="7" t="s">
        <v>22</v>
      </c>
      <c r="C14" s="7" t="s">
        <v>47</v>
      </c>
      <c r="D14" s="6">
        <v>5</v>
      </c>
      <c r="E14" s="6">
        <f>_xlfn.XLOOKUP(D14,TB[POS],TB[PUNTOS])</f>
        <v>12</v>
      </c>
      <c r="F14" s="6">
        <v>5</v>
      </c>
      <c r="G14" s="6">
        <f>_xlfn.XLOOKUP(F14,TB[POS],TB[PUNTOS])</f>
        <v>12</v>
      </c>
      <c r="H14" s="6">
        <v>4</v>
      </c>
      <c r="I14" s="6">
        <f>_xlfn.XLOOKUP(H14,TB[POS],TB[PUNTOS])</f>
        <v>14</v>
      </c>
      <c r="J14" s="6">
        <v>4</v>
      </c>
      <c r="K14" s="6">
        <f>_xlfn.XLOOKUP(J14,TB[POS],TB[PUNTOS])</f>
        <v>14</v>
      </c>
      <c r="L14" s="6"/>
      <c r="M14" s="6"/>
      <c r="N14" s="6"/>
      <c r="O14" s="6"/>
      <c r="P14" s="9">
        <f t="shared" si="1"/>
        <v>52</v>
      </c>
    </row>
    <row r="15" spans="1:16" ht="16.5" x14ac:dyDescent="0.3">
      <c r="A15" s="6">
        <f t="shared" si="0"/>
        <v>6</v>
      </c>
      <c r="B15" s="7" t="s">
        <v>9</v>
      </c>
      <c r="C15" s="7" t="s">
        <v>48</v>
      </c>
      <c r="D15" s="6">
        <v>8</v>
      </c>
      <c r="E15" s="6">
        <f>_xlfn.XLOOKUP(D15,TB[POS],TB[PUNTOS])</f>
        <v>8</v>
      </c>
      <c r="F15" s="6">
        <v>6</v>
      </c>
      <c r="G15" s="6">
        <f>_xlfn.XLOOKUP(F15,TB[POS],TB[PUNTOS])</f>
        <v>10</v>
      </c>
      <c r="H15" s="6">
        <v>7</v>
      </c>
      <c r="I15" s="6">
        <f>_xlfn.XLOOKUP(H15,TB[POS],TB[PUNTOS])</f>
        <v>9</v>
      </c>
      <c r="J15" s="6">
        <v>7</v>
      </c>
      <c r="K15" s="6">
        <f>_xlfn.XLOOKUP(J15,TB[POS],TB[PUNTOS])</f>
        <v>9</v>
      </c>
      <c r="L15" s="6"/>
      <c r="M15" s="6"/>
      <c r="N15" s="6"/>
      <c r="O15" s="6"/>
      <c r="P15" s="9">
        <f t="shared" si="1"/>
        <v>36</v>
      </c>
    </row>
    <row r="16" spans="1:16" ht="16.5" x14ac:dyDescent="0.3">
      <c r="A16" s="6">
        <f t="shared" si="0"/>
        <v>7</v>
      </c>
      <c r="B16" s="7" t="s">
        <v>10</v>
      </c>
      <c r="C16" s="7" t="s">
        <v>50</v>
      </c>
      <c r="D16" s="6">
        <v>14</v>
      </c>
      <c r="E16" s="6">
        <f>_xlfn.XLOOKUP(D16,TB[POS],TB[PUNTOS])</f>
        <v>2</v>
      </c>
      <c r="F16" s="6">
        <v>8</v>
      </c>
      <c r="G16" s="6">
        <f>_xlfn.XLOOKUP(F16,TB[POS],TB[PUNTOS])</f>
        <v>8</v>
      </c>
      <c r="H16" s="6">
        <v>10</v>
      </c>
      <c r="I16" s="6">
        <f>_xlfn.XLOOKUP(H16,TB[POS],TB[PUNTOS])</f>
        <v>6</v>
      </c>
      <c r="J16" s="6">
        <v>12</v>
      </c>
      <c r="K16" s="6">
        <f>_xlfn.XLOOKUP(J16,TB[POS],TB[PUNTOS])</f>
        <v>4</v>
      </c>
      <c r="L16" s="6"/>
      <c r="M16" s="6"/>
      <c r="N16" s="6"/>
      <c r="O16" s="6"/>
      <c r="P16" s="9">
        <f t="shared" si="1"/>
        <v>20</v>
      </c>
    </row>
    <row r="17" spans="1:16" ht="16.5" x14ac:dyDescent="0.3">
      <c r="A17" s="6">
        <f t="shared" si="0"/>
        <v>8</v>
      </c>
      <c r="B17" s="7" t="s">
        <v>91</v>
      </c>
      <c r="C17" s="7" t="s">
        <v>51</v>
      </c>
      <c r="D17" s="6">
        <v>20</v>
      </c>
      <c r="E17" s="6">
        <f>_xlfn.XLOOKUP(D17,TB[POS],TB[PUNTOS])</f>
        <v>0</v>
      </c>
      <c r="F17" s="6">
        <v>7</v>
      </c>
      <c r="G17" s="6">
        <f>_xlfn.XLOOKUP(F17,TB[POS],TB[PUNTOS])</f>
        <v>9</v>
      </c>
      <c r="H17" s="6">
        <v>21</v>
      </c>
      <c r="I17" s="6">
        <f>_xlfn.XLOOKUP(H17,TB[POS],TB[PUNTOS])</f>
        <v>0</v>
      </c>
      <c r="J17" s="6">
        <v>6</v>
      </c>
      <c r="K17" s="6">
        <f>_xlfn.XLOOKUP(J17,TB[POS],TB[PUNTOS])</f>
        <v>10</v>
      </c>
      <c r="L17" s="6"/>
      <c r="M17" s="6"/>
      <c r="N17" s="6"/>
      <c r="O17" s="6"/>
      <c r="P17" s="9">
        <f t="shared" si="1"/>
        <v>19</v>
      </c>
    </row>
    <row r="18" spans="1:16" ht="16.5" x14ac:dyDescent="0.3">
      <c r="A18" s="6">
        <f t="shared" si="0"/>
        <v>9</v>
      </c>
      <c r="B18" s="7" t="s">
        <v>15</v>
      </c>
      <c r="C18" s="7" t="s">
        <v>47</v>
      </c>
      <c r="D18" s="6">
        <v>10</v>
      </c>
      <c r="E18" s="6">
        <f>_xlfn.XLOOKUP(D18,TB[POS],TB[PUNTOS])</f>
        <v>6</v>
      </c>
      <c r="F18" s="6">
        <v>12</v>
      </c>
      <c r="G18" s="6">
        <f>_xlfn.XLOOKUP(F18,TB[POS],TB[PUNTOS])</f>
        <v>4</v>
      </c>
      <c r="H18" s="6">
        <v>14</v>
      </c>
      <c r="I18" s="6">
        <f>_xlfn.XLOOKUP(H18,TB[POS],TB[PUNTOS])</f>
        <v>2</v>
      </c>
      <c r="J18" s="6">
        <v>11</v>
      </c>
      <c r="K18" s="6">
        <f>_xlfn.XLOOKUP(J18,TB[POS],TB[PUNTOS])</f>
        <v>5</v>
      </c>
      <c r="L18" s="6"/>
      <c r="M18" s="6"/>
      <c r="N18" s="6"/>
      <c r="O18" s="6"/>
      <c r="P18" s="9">
        <f t="shared" si="1"/>
        <v>17</v>
      </c>
    </row>
    <row r="19" spans="1:16" ht="16.5" x14ac:dyDescent="0.3">
      <c r="A19" s="6">
        <f t="shared" si="0"/>
        <v>10</v>
      </c>
      <c r="B19" s="7" t="s">
        <v>24</v>
      </c>
      <c r="C19" s="7" t="s">
        <v>47</v>
      </c>
      <c r="D19" s="6">
        <v>13</v>
      </c>
      <c r="E19" s="6">
        <f>_xlfn.XLOOKUP(D19,TB[POS],TB[PUNTOS])</f>
        <v>3</v>
      </c>
      <c r="F19" s="6">
        <v>14</v>
      </c>
      <c r="G19" s="6">
        <f>_xlfn.XLOOKUP(F19,TB[POS],TB[PUNTOS])</f>
        <v>2</v>
      </c>
      <c r="H19" s="6">
        <v>12</v>
      </c>
      <c r="I19" s="6">
        <f>_xlfn.XLOOKUP(H19,TB[POS],TB[PUNTOS])</f>
        <v>4</v>
      </c>
      <c r="J19" s="6">
        <v>13</v>
      </c>
      <c r="K19" s="6">
        <f>_xlfn.XLOOKUP(J19,TB[POS],TB[PUNTOS])</f>
        <v>3</v>
      </c>
      <c r="L19" s="6"/>
      <c r="M19" s="6"/>
      <c r="N19" s="6"/>
      <c r="O19" s="6"/>
      <c r="P19" s="9">
        <f t="shared" si="1"/>
        <v>12</v>
      </c>
    </row>
    <row r="20" spans="1:16" ht="16.5" x14ac:dyDescent="0.3">
      <c r="A20" s="6">
        <f t="shared" si="0"/>
        <v>11</v>
      </c>
      <c r="B20" s="7" t="s">
        <v>38</v>
      </c>
      <c r="C20" s="7" t="s">
        <v>47</v>
      </c>
      <c r="D20" s="6">
        <v>11</v>
      </c>
      <c r="E20" s="6">
        <f>_xlfn.XLOOKUP(D20,TB[POS],TB[PUNTOS])</f>
        <v>5</v>
      </c>
      <c r="F20" s="6">
        <v>10</v>
      </c>
      <c r="G20" s="6">
        <f>_xlfn.XLOOKUP(F20,TB[POS],TB[PUNTOS])</f>
        <v>6</v>
      </c>
      <c r="H20" s="8"/>
      <c r="I20" s="8"/>
      <c r="J20" s="8"/>
      <c r="K20" s="8"/>
      <c r="L20" s="6"/>
      <c r="M20" s="6"/>
      <c r="N20" s="6"/>
      <c r="O20" s="6"/>
      <c r="P20" s="9">
        <f t="shared" si="1"/>
        <v>11</v>
      </c>
    </row>
    <row r="21" spans="1:16" ht="16.5" x14ac:dyDescent="0.3">
      <c r="A21" s="6">
        <f t="shared" si="0"/>
        <v>12</v>
      </c>
      <c r="B21" s="7" t="s">
        <v>90</v>
      </c>
      <c r="C21" s="7" t="s">
        <v>47</v>
      </c>
      <c r="D21" s="6">
        <v>6</v>
      </c>
      <c r="E21" s="6">
        <f>_xlfn.XLOOKUP(D21,TB[POS],TB[PUNTOS])</f>
        <v>10</v>
      </c>
      <c r="F21" s="6">
        <v>17</v>
      </c>
      <c r="G21" s="6">
        <f>_xlfn.XLOOKUP(F21,TB[POS],TB[PUNTOS])</f>
        <v>0</v>
      </c>
      <c r="H21" s="6">
        <v>17</v>
      </c>
      <c r="I21" s="6">
        <f>_xlfn.XLOOKUP(H21,TB[POS],TB[PUNTOS])</f>
        <v>0</v>
      </c>
      <c r="J21" s="6">
        <v>15</v>
      </c>
      <c r="K21" s="6">
        <f>_xlfn.XLOOKUP(J21,TB[POS],TB[PUNTOS])</f>
        <v>1</v>
      </c>
      <c r="L21" s="6"/>
      <c r="M21" s="6"/>
      <c r="N21" s="6"/>
      <c r="O21" s="6"/>
      <c r="P21" s="9">
        <f t="shared" si="1"/>
        <v>11</v>
      </c>
    </row>
    <row r="22" spans="1:16" ht="16.5" x14ac:dyDescent="0.3">
      <c r="A22" s="6">
        <f t="shared" si="0"/>
        <v>13</v>
      </c>
      <c r="B22" s="7" t="s">
        <v>37</v>
      </c>
      <c r="C22" s="7" t="s">
        <v>51</v>
      </c>
      <c r="D22" s="6">
        <v>22</v>
      </c>
      <c r="E22" s="6">
        <f>_xlfn.XLOOKUP(D22,TB[POS],TB[PUNTOS])</f>
        <v>0</v>
      </c>
      <c r="F22" s="6">
        <v>15</v>
      </c>
      <c r="G22" s="6">
        <f>_xlfn.XLOOKUP(F22,TB[POS],TB[PUNTOS])</f>
        <v>1</v>
      </c>
      <c r="H22" s="6">
        <v>13</v>
      </c>
      <c r="I22" s="6">
        <f>_xlfn.XLOOKUP(H22,TB[POS],TB[PUNTOS])</f>
        <v>3</v>
      </c>
      <c r="J22" s="6">
        <v>9</v>
      </c>
      <c r="K22" s="6">
        <f>_xlfn.XLOOKUP(J22,TB[POS],TB[PUNTOS])</f>
        <v>7</v>
      </c>
      <c r="L22" s="6"/>
      <c r="M22" s="6"/>
      <c r="N22" s="6"/>
      <c r="O22" s="6"/>
      <c r="P22" s="9">
        <f t="shared" si="1"/>
        <v>11</v>
      </c>
    </row>
    <row r="23" spans="1:16" ht="16.5" x14ac:dyDescent="0.3">
      <c r="A23" s="6">
        <f t="shared" si="0"/>
        <v>14</v>
      </c>
      <c r="B23" s="7" t="s">
        <v>18</v>
      </c>
      <c r="C23" s="7" t="s">
        <v>48</v>
      </c>
      <c r="D23" s="6">
        <v>24</v>
      </c>
      <c r="E23" s="6">
        <f>_xlfn.XLOOKUP(D23,TB[POS],TB[PUNTOS])</f>
        <v>0</v>
      </c>
      <c r="F23" s="6">
        <v>9</v>
      </c>
      <c r="G23" s="6">
        <f>_xlfn.XLOOKUP(F23,TB[POS],TB[PUNTOS])</f>
        <v>7</v>
      </c>
      <c r="H23" s="6">
        <v>19</v>
      </c>
      <c r="I23" s="6">
        <f>_xlfn.XLOOKUP(H23,TB[POS],TB[PUNTOS])</f>
        <v>0</v>
      </c>
      <c r="J23" s="6">
        <v>16</v>
      </c>
      <c r="K23" s="6">
        <f>_xlfn.XLOOKUP(J23,TB[POS],TB[PUNTOS])</f>
        <v>0</v>
      </c>
      <c r="L23" s="6"/>
      <c r="M23" s="6"/>
      <c r="N23" s="6"/>
      <c r="O23" s="6"/>
      <c r="P23" s="9">
        <f t="shared" si="1"/>
        <v>7</v>
      </c>
    </row>
    <row r="24" spans="1:16" ht="16.5" x14ac:dyDescent="0.3">
      <c r="A24" s="6">
        <f t="shared" si="0"/>
        <v>15</v>
      </c>
      <c r="B24" s="7" t="s">
        <v>6</v>
      </c>
      <c r="C24" s="7" t="s">
        <v>51</v>
      </c>
      <c r="D24" s="6">
        <v>19</v>
      </c>
      <c r="E24" s="6">
        <f>_xlfn.XLOOKUP(D24,TB[POS],TB[PUNTOS])</f>
        <v>0</v>
      </c>
      <c r="F24" s="6">
        <v>13</v>
      </c>
      <c r="G24" s="6">
        <f>_xlfn.XLOOKUP(F24,TB[POS],TB[PUNTOS])</f>
        <v>3</v>
      </c>
      <c r="H24" s="6">
        <v>15</v>
      </c>
      <c r="I24" s="6">
        <f>_xlfn.XLOOKUP(H24,TB[POS],TB[PUNTOS])</f>
        <v>1</v>
      </c>
      <c r="J24" s="6">
        <v>14</v>
      </c>
      <c r="K24" s="6">
        <f>_xlfn.XLOOKUP(J24,TB[POS],TB[PUNTOS])</f>
        <v>2</v>
      </c>
      <c r="L24" s="6"/>
      <c r="M24" s="6"/>
      <c r="N24" s="6"/>
      <c r="O24" s="6"/>
      <c r="P24" s="9">
        <f t="shared" si="1"/>
        <v>6</v>
      </c>
    </row>
    <row r="25" spans="1:16" ht="16.5" x14ac:dyDescent="0.3">
      <c r="A25" s="6">
        <f t="shared" si="0"/>
        <v>16</v>
      </c>
      <c r="B25" s="7" t="s">
        <v>21</v>
      </c>
      <c r="C25" s="7" t="s">
        <v>52</v>
      </c>
      <c r="D25" s="6">
        <v>25</v>
      </c>
      <c r="E25" s="6">
        <f>_xlfn.XLOOKUP(D25,TB[POS],TB[PUNTOS])</f>
        <v>0</v>
      </c>
      <c r="F25" s="6">
        <v>11</v>
      </c>
      <c r="G25" s="6">
        <f>_xlfn.XLOOKUP(F25,TB[POS],TB[PUNTOS])</f>
        <v>5</v>
      </c>
      <c r="H25" s="6">
        <v>16</v>
      </c>
      <c r="I25" s="6">
        <f>_xlfn.XLOOKUP(H25,TB[POS],TB[PUNTOS])</f>
        <v>0</v>
      </c>
      <c r="J25" s="6">
        <v>22</v>
      </c>
      <c r="K25" s="6">
        <f>_xlfn.XLOOKUP(J25,TB[POS],TB[PUNTOS])</f>
        <v>0</v>
      </c>
      <c r="L25" s="6"/>
      <c r="M25" s="6"/>
      <c r="N25" s="6"/>
      <c r="O25" s="6"/>
      <c r="P25" s="9">
        <f t="shared" si="1"/>
        <v>5</v>
      </c>
    </row>
    <row r="26" spans="1:16" ht="16.5" x14ac:dyDescent="0.3">
      <c r="A26" s="6">
        <f t="shared" si="0"/>
        <v>17</v>
      </c>
      <c r="B26" s="7" t="s">
        <v>14</v>
      </c>
      <c r="C26" s="7" t="s">
        <v>47</v>
      </c>
      <c r="D26" s="6">
        <v>26</v>
      </c>
      <c r="E26" s="6">
        <f>_xlfn.XLOOKUP(D26,TB[POS],TB[PUNTOS])</f>
        <v>0</v>
      </c>
      <c r="F26" s="6">
        <v>21</v>
      </c>
      <c r="G26" s="6">
        <f>_xlfn.XLOOKUP(F26,TB[POS],TB[PUNTOS])</f>
        <v>0</v>
      </c>
      <c r="H26" s="6">
        <v>20</v>
      </c>
      <c r="I26" s="6">
        <f>_xlfn.XLOOKUP(H26,TB[POS],TB[PUNTOS])</f>
        <v>0</v>
      </c>
      <c r="J26" s="6">
        <v>19</v>
      </c>
      <c r="K26" s="6">
        <f>_xlfn.XLOOKUP(J26,TB[POS],TB[PUNTOS])</f>
        <v>0</v>
      </c>
      <c r="L26" s="6"/>
      <c r="M26" s="6"/>
      <c r="N26" s="6"/>
      <c r="O26" s="6"/>
      <c r="P26" s="9">
        <f t="shared" si="1"/>
        <v>0</v>
      </c>
    </row>
    <row r="27" spans="1:16" ht="16.5" x14ac:dyDescent="0.3">
      <c r="A27" s="6">
        <f t="shared" si="0"/>
        <v>18</v>
      </c>
      <c r="B27" s="7" t="s">
        <v>20</v>
      </c>
      <c r="C27" s="7" t="s">
        <v>49</v>
      </c>
      <c r="D27" s="6">
        <v>23</v>
      </c>
      <c r="E27" s="6">
        <f>_xlfn.XLOOKUP(D27,TB[POS],TB[PUNTOS])</f>
        <v>0</v>
      </c>
      <c r="F27" s="6">
        <v>18</v>
      </c>
      <c r="G27" s="6">
        <f>_xlfn.XLOOKUP(F27,TB[POS],TB[PUNTOS])</f>
        <v>0</v>
      </c>
      <c r="H27" s="6">
        <v>24</v>
      </c>
      <c r="I27" s="6">
        <f>_xlfn.XLOOKUP(H27,TB[POS],TB[PUNTOS])</f>
        <v>0</v>
      </c>
      <c r="J27" s="6">
        <v>20</v>
      </c>
      <c r="K27" s="6">
        <f>_xlfn.XLOOKUP(J27,TB[POS],TB[PUNTOS])</f>
        <v>0</v>
      </c>
      <c r="L27" s="6"/>
      <c r="M27" s="6"/>
      <c r="N27" s="6"/>
      <c r="O27" s="6"/>
      <c r="P27" s="9">
        <f t="shared" si="1"/>
        <v>0</v>
      </c>
    </row>
    <row r="28" spans="1:16" ht="16.5" x14ac:dyDescent="0.3">
      <c r="A28" s="6">
        <f t="shared" si="0"/>
        <v>19</v>
      </c>
      <c r="B28" s="7" t="s">
        <v>53</v>
      </c>
      <c r="C28" s="7" t="s">
        <v>47</v>
      </c>
      <c r="D28" s="8"/>
      <c r="E28" s="8"/>
      <c r="F28" s="6">
        <v>20</v>
      </c>
      <c r="G28" s="6">
        <f>_xlfn.XLOOKUP(F28,TB[POS],TB[PUNTOS])</f>
        <v>0</v>
      </c>
      <c r="H28" s="6">
        <v>23</v>
      </c>
      <c r="I28" s="6">
        <f>_xlfn.XLOOKUP(H28,TB[POS],TB[PUNTOS])</f>
        <v>0</v>
      </c>
      <c r="J28" s="8"/>
      <c r="K28" s="8"/>
      <c r="L28" s="6"/>
      <c r="M28" s="6"/>
      <c r="N28" s="6"/>
      <c r="O28" s="6"/>
      <c r="P28" s="9">
        <f t="shared" si="1"/>
        <v>0</v>
      </c>
    </row>
    <row r="29" spans="1:16" ht="16.5" x14ac:dyDescent="0.3">
      <c r="A29" s="6">
        <f t="shared" si="0"/>
        <v>20</v>
      </c>
      <c r="B29" s="12" t="s">
        <v>19</v>
      </c>
      <c r="C29" s="7" t="s">
        <v>49</v>
      </c>
      <c r="D29" s="8"/>
      <c r="E29" s="8"/>
      <c r="F29" s="8"/>
      <c r="G29" s="8"/>
      <c r="H29" s="6">
        <v>25</v>
      </c>
      <c r="I29" s="6">
        <f>_xlfn.XLOOKUP(H29,TB[POS],TB[PUNTOS])</f>
        <v>0</v>
      </c>
      <c r="J29" s="8"/>
      <c r="K29" s="8"/>
      <c r="L29" s="8"/>
      <c r="M29" s="8"/>
      <c r="N29" s="8"/>
      <c r="O29" s="8"/>
      <c r="P29" s="9">
        <f t="shared" si="1"/>
        <v>0</v>
      </c>
    </row>
    <row r="30" spans="1:16" ht="16.5" x14ac:dyDescent="0.3">
      <c r="A30" s="6">
        <f t="shared" si="0"/>
        <v>21</v>
      </c>
      <c r="B30" s="7" t="s">
        <v>54</v>
      </c>
      <c r="C30" s="7" t="s">
        <v>49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>
        <f t="shared" si="1"/>
        <v>0</v>
      </c>
    </row>
    <row r="31" spans="1:16" ht="16.5" x14ac:dyDescent="0.3">
      <c r="A31" s="6">
        <f t="shared" si="0"/>
        <v>22</v>
      </c>
      <c r="B31" s="7" t="s">
        <v>55</v>
      </c>
      <c r="C31" s="7" t="s">
        <v>47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>
        <f t="shared" si="1"/>
        <v>0</v>
      </c>
    </row>
    <row r="32" spans="1:16" ht="16.5" x14ac:dyDescent="0.3">
      <c r="A32" s="6">
        <f t="shared" si="0"/>
        <v>23</v>
      </c>
      <c r="B32" s="7" t="s">
        <v>5</v>
      </c>
      <c r="C32" s="7" t="s">
        <v>50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>
        <f t="shared" si="1"/>
        <v>0</v>
      </c>
    </row>
  </sheetData>
  <sheetProtection algorithmName="SHA-512" hashValue="+Vfk0bDblRTIDHItSHie0GPDTwJOTmKaYVGtWWif0YgnWJcIcvDXMVlWNy0aGBzw6RQ8NwUpUjx3SNbFCTXGqw==" saltValue="tVigyW97SDRWV1oSvP4U6Q==" spinCount="100000" sheet="1" objects="1" scenarios="1"/>
  <autoFilter ref="A8:P9" xr:uid="{388657A8-5501-4A0A-8B54-F1B43826AE8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sortState xmlns:xlrd2="http://schemas.microsoft.com/office/spreadsheetml/2017/richdata2" ref="A11:P32">
      <sortCondition descending="1" ref="P8:P9"/>
    </sortState>
  </autoFilter>
  <mergeCells count="14">
    <mergeCell ref="A8:A9"/>
    <mergeCell ref="B8:B9"/>
    <mergeCell ref="C8:C9"/>
    <mergeCell ref="D2:P3"/>
    <mergeCell ref="D4:P5"/>
    <mergeCell ref="D7:P7"/>
    <mergeCell ref="D8:O8"/>
    <mergeCell ref="P8:P9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75CF-C623-47EA-B636-2817A96570DD}">
  <sheetPr codeName="Hoja38"/>
  <dimension ref="A1:P32"/>
  <sheetViews>
    <sheetView showGridLines="0" showRowColHeaders="0" zoomScaleNormal="100" workbookViewId="0">
      <selection activeCell="Q29" sqref="Q29"/>
    </sheetView>
  </sheetViews>
  <sheetFormatPr baseColWidth="10" defaultRowHeight="15" x14ac:dyDescent="0.25"/>
  <cols>
    <col min="1" max="1" width="4.28515625" style="1" bestFit="1" customWidth="1"/>
    <col min="2" max="2" width="34.7109375" customWidth="1"/>
    <col min="3" max="3" width="24.7109375" bestFit="1" customWidth="1"/>
    <col min="4" max="15" width="5.7109375" customWidth="1"/>
    <col min="16" max="16" width="15.7109375" customWidth="1"/>
  </cols>
  <sheetData>
    <row r="1" spans="1:16" x14ac:dyDescent="0.25">
      <c r="A1"/>
    </row>
    <row r="2" spans="1:16" ht="15" customHeight="1" x14ac:dyDescent="0.25">
      <c r="A2"/>
      <c r="D2" s="33" t="s">
        <v>12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5" customHeight="1" x14ac:dyDescent="0.25">
      <c r="A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15" customHeight="1" x14ac:dyDescent="0.25">
      <c r="A4"/>
      <c r="D4" s="34" t="s">
        <v>13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5" customHeight="1" x14ac:dyDescent="0.25">
      <c r="A5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 ht="7.9" customHeight="1" x14ac:dyDescent="0.25">
      <c r="A6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7.75" x14ac:dyDescent="0.25">
      <c r="A7"/>
      <c r="D7" s="32" t="s">
        <v>58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6.5" x14ac:dyDescent="0.25">
      <c r="A8" s="25" t="s">
        <v>0</v>
      </c>
      <c r="B8" s="25" t="s">
        <v>2</v>
      </c>
      <c r="C8" s="25" t="s">
        <v>39</v>
      </c>
      <c r="D8" s="25" t="s">
        <v>40</v>
      </c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18" t="s">
        <v>4</v>
      </c>
    </row>
    <row r="9" spans="1:16" ht="16.5" x14ac:dyDescent="0.25">
      <c r="A9" s="22"/>
      <c r="B9" s="22"/>
      <c r="C9" s="22"/>
      <c r="D9" s="22" t="s">
        <v>41</v>
      </c>
      <c r="E9" s="22"/>
      <c r="F9" s="22" t="s">
        <v>42</v>
      </c>
      <c r="G9" s="22"/>
      <c r="H9" s="22" t="s">
        <v>43</v>
      </c>
      <c r="I9" s="22"/>
      <c r="J9" s="22" t="s">
        <v>44</v>
      </c>
      <c r="K9" s="22"/>
      <c r="L9" s="22" t="s">
        <v>45</v>
      </c>
      <c r="M9" s="22"/>
      <c r="N9" s="22" t="s">
        <v>46</v>
      </c>
      <c r="O9" s="22"/>
      <c r="P9" s="18"/>
    </row>
    <row r="10" spans="1:16" ht="16.5" x14ac:dyDescent="0.3">
      <c r="A10" s="6">
        <v>1</v>
      </c>
      <c r="B10" s="7" t="s">
        <v>8</v>
      </c>
      <c r="C10" s="7" t="s">
        <v>47</v>
      </c>
      <c r="D10" s="6">
        <v>1</v>
      </c>
      <c r="E10" s="6">
        <f>_xlfn.XLOOKUP(D10,TB[POS],TB[PUNTOS])</f>
        <v>20</v>
      </c>
      <c r="F10" s="6">
        <v>1</v>
      </c>
      <c r="G10" s="6">
        <f>_xlfn.XLOOKUP(F10,TB[POS],TB[PUNTOS])</f>
        <v>20</v>
      </c>
      <c r="H10" s="6">
        <v>1</v>
      </c>
      <c r="I10" s="6">
        <f>_xlfn.XLOOKUP(H10,TB[POS],TB[PUNTOS])</f>
        <v>20</v>
      </c>
      <c r="J10" s="6">
        <v>1</v>
      </c>
      <c r="K10" s="6">
        <f>_xlfn.XLOOKUP(J10,TB[POS],TB[PUNTOS])</f>
        <v>20</v>
      </c>
      <c r="L10" s="6"/>
      <c r="M10" s="6"/>
      <c r="N10" s="6"/>
      <c r="O10" s="6"/>
      <c r="P10" s="9">
        <f t="shared" ref="P10:P32" si="0">E10+G10+I10+K10+M10+O10</f>
        <v>80</v>
      </c>
    </row>
    <row r="11" spans="1:16" ht="16.5" x14ac:dyDescent="0.3">
      <c r="A11" s="6">
        <v>2</v>
      </c>
      <c r="B11" s="7" t="s">
        <v>26</v>
      </c>
      <c r="C11" s="7" t="s">
        <v>47</v>
      </c>
      <c r="D11" s="6">
        <v>2</v>
      </c>
      <c r="E11" s="6">
        <f>_xlfn.XLOOKUP(D11,TB[POS],TB[PUNTOS])</f>
        <v>18</v>
      </c>
      <c r="F11" s="6">
        <v>2</v>
      </c>
      <c r="G11" s="6">
        <f>_xlfn.XLOOKUP(F11,TB[POS],TB[PUNTOS])</f>
        <v>18</v>
      </c>
      <c r="H11" s="6">
        <v>3</v>
      </c>
      <c r="I11" s="6">
        <f>_xlfn.XLOOKUP(H11,TB[POS],TB[PUNTOS])</f>
        <v>16</v>
      </c>
      <c r="J11" s="6">
        <v>2</v>
      </c>
      <c r="K11" s="6">
        <f>_xlfn.XLOOKUP(J11,TB[POS],TB[PUNTOS])</f>
        <v>18</v>
      </c>
      <c r="L11" s="6"/>
      <c r="M11" s="6"/>
      <c r="N11" s="6"/>
      <c r="O11" s="6"/>
      <c r="P11" s="9">
        <f t="shared" si="0"/>
        <v>70</v>
      </c>
    </row>
    <row r="12" spans="1:16" ht="16.5" x14ac:dyDescent="0.3">
      <c r="A12" s="6">
        <v>3</v>
      </c>
      <c r="B12" s="7" t="s">
        <v>9</v>
      </c>
      <c r="C12" s="7" t="s">
        <v>48</v>
      </c>
      <c r="D12" s="6">
        <v>3</v>
      </c>
      <c r="E12" s="6">
        <f>_xlfn.XLOOKUP(D12,TB[POS],TB[PUNTOS])</f>
        <v>16</v>
      </c>
      <c r="F12" s="6">
        <v>3</v>
      </c>
      <c r="G12" s="6">
        <f>_xlfn.XLOOKUP(F12,TB[POS],TB[PUNTOS])</f>
        <v>16</v>
      </c>
      <c r="H12" s="6">
        <v>2</v>
      </c>
      <c r="I12" s="6">
        <f>_xlfn.XLOOKUP(H12,TB[POS],TB[PUNTOS])</f>
        <v>18</v>
      </c>
      <c r="J12" s="6">
        <v>4</v>
      </c>
      <c r="K12" s="6">
        <f>_xlfn.XLOOKUP(J12,TB[POS],TB[PUNTOS])</f>
        <v>14</v>
      </c>
      <c r="L12" s="6"/>
      <c r="M12" s="6"/>
      <c r="N12" s="6"/>
      <c r="O12" s="6"/>
      <c r="P12" s="9">
        <f t="shared" si="0"/>
        <v>64</v>
      </c>
    </row>
    <row r="13" spans="1:16" ht="16.5" x14ac:dyDescent="0.3">
      <c r="A13" s="6">
        <v>4</v>
      </c>
      <c r="B13" s="7" t="s">
        <v>90</v>
      </c>
      <c r="C13" s="7" t="s">
        <v>47</v>
      </c>
      <c r="D13" s="6">
        <v>4</v>
      </c>
      <c r="E13" s="6">
        <f>_xlfn.XLOOKUP(D13,TB[POS],TB[PUNTOS])</f>
        <v>14</v>
      </c>
      <c r="F13" s="6">
        <v>6</v>
      </c>
      <c r="G13" s="6">
        <f>_xlfn.XLOOKUP(F13,TB[POS],TB[PUNTOS])</f>
        <v>10</v>
      </c>
      <c r="H13" s="6">
        <v>4</v>
      </c>
      <c r="I13" s="6">
        <f>_xlfn.XLOOKUP(H13,TB[POS],TB[PUNTOS])</f>
        <v>14</v>
      </c>
      <c r="J13" s="6">
        <v>3</v>
      </c>
      <c r="K13" s="6">
        <f>_xlfn.XLOOKUP(J13,TB[POS],TB[PUNTOS])</f>
        <v>16</v>
      </c>
      <c r="L13" s="6"/>
      <c r="M13" s="6"/>
      <c r="N13" s="6"/>
      <c r="O13" s="6"/>
      <c r="P13" s="9">
        <f t="shared" si="0"/>
        <v>54</v>
      </c>
    </row>
    <row r="14" spans="1:16" ht="16.5" x14ac:dyDescent="0.3">
      <c r="A14" s="6">
        <v>5</v>
      </c>
      <c r="B14" s="7" t="s">
        <v>28</v>
      </c>
      <c r="C14" s="7" t="s">
        <v>47</v>
      </c>
      <c r="D14" s="6">
        <v>5</v>
      </c>
      <c r="E14" s="6">
        <f>_xlfn.XLOOKUP(D14,TB[POS],TB[PUNTOS])</f>
        <v>12</v>
      </c>
      <c r="F14" s="6">
        <v>5</v>
      </c>
      <c r="G14" s="6">
        <f>_xlfn.XLOOKUP(F14,TB[POS],TB[PUNTOS])</f>
        <v>12</v>
      </c>
      <c r="H14" s="6">
        <v>7</v>
      </c>
      <c r="I14" s="6">
        <f>_xlfn.XLOOKUP(H14,TB[POS],TB[PUNTOS])</f>
        <v>9</v>
      </c>
      <c r="J14" s="6">
        <v>8</v>
      </c>
      <c r="K14" s="6">
        <f>_xlfn.XLOOKUP(J14,TB[POS],TB[PUNTOS])</f>
        <v>8</v>
      </c>
      <c r="L14" s="6"/>
      <c r="M14" s="6"/>
      <c r="N14" s="6"/>
      <c r="O14" s="6"/>
      <c r="P14" s="9">
        <f t="shared" si="0"/>
        <v>41</v>
      </c>
    </row>
    <row r="15" spans="1:16" ht="16.5" x14ac:dyDescent="0.3">
      <c r="A15" s="6">
        <v>6</v>
      </c>
      <c r="B15" s="7" t="s">
        <v>10</v>
      </c>
      <c r="C15" s="7" t="s">
        <v>50</v>
      </c>
      <c r="D15" s="6">
        <v>6</v>
      </c>
      <c r="E15" s="6">
        <f>_xlfn.XLOOKUP(D15,TB[POS],TB[PUNTOS])</f>
        <v>10</v>
      </c>
      <c r="F15" s="6">
        <v>7</v>
      </c>
      <c r="G15" s="6">
        <f>_xlfn.XLOOKUP(F15,TB[POS],TB[PUNTOS])</f>
        <v>9</v>
      </c>
      <c r="H15" s="6">
        <v>5</v>
      </c>
      <c r="I15" s="6">
        <f>_xlfn.XLOOKUP(H15,TB[POS],TB[PUNTOS])</f>
        <v>12</v>
      </c>
      <c r="J15" s="6">
        <v>6</v>
      </c>
      <c r="K15" s="6">
        <f>_xlfn.XLOOKUP(J15,TB[POS],TB[PUNTOS])</f>
        <v>10</v>
      </c>
      <c r="L15" s="6"/>
      <c r="M15" s="6"/>
      <c r="N15" s="6"/>
      <c r="O15" s="6"/>
      <c r="P15" s="9">
        <f t="shared" si="0"/>
        <v>41</v>
      </c>
    </row>
    <row r="16" spans="1:16" ht="16.5" x14ac:dyDescent="0.3">
      <c r="A16" s="6">
        <v>7</v>
      </c>
      <c r="B16" s="7" t="s">
        <v>91</v>
      </c>
      <c r="C16" s="7" t="s">
        <v>51</v>
      </c>
      <c r="D16" s="6">
        <v>7</v>
      </c>
      <c r="E16" s="6">
        <f>_xlfn.XLOOKUP(D16,TB[POS],TB[PUNTOS])</f>
        <v>9</v>
      </c>
      <c r="F16" s="6">
        <v>4</v>
      </c>
      <c r="G16" s="6">
        <f>_xlfn.XLOOKUP(F16,TB[POS],TB[PUNTOS])</f>
        <v>14</v>
      </c>
      <c r="H16" s="6">
        <v>20</v>
      </c>
      <c r="I16" s="6">
        <f>_xlfn.XLOOKUP(H16,TB[POS],TB[PUNTOS])</f>
        <v>0</v>
      </c>
      <c r="J16" s="6">
        <v>9</v>
      </c>
      <c r="K16" s="6">
        <f>_xlfn.XLOOKUP(J16,TB[POS],TB[PUNTOS])</f>
        <v>7</v>
      </c>
      <c r="L16" s="6"/>
      <c r="M16" s="6"/>
      <c r="N16" s="6"/>
      <c r="O16" s="6"/>
      <c r="P16" s="9">
        <f t="shared" si="0"/>
        <v>30</v>
      </c>
    </row>
    <row r="17" spans="1:16" ht="16.5" x14ac:dyDescent="0.3">
      <c r="A17" s="6">
        <v>8</v>
      </c>
      <c r="B17" s="7" t="s">
        <v>22</v>
      </c>
      <c r="C17" s="7" t="s">
        <v>47</v>
      </c>
      <c r="D17" s="6">
        <v>10</v>
      </c>
      <c r="E17" s="6">
        <f>_xlfn.XLOOKUP(D17,TB[POS],TB[PUNTOS])</f>
        <v>6</v>
      </c>
      <c r="F17" s="6">
        <v>11</v>
      </c>
      <c r="G17" s="6">
        <f>_xlfn.XLOOKUP(F17,TB[POS],TB[PUNTOS])</f>
        <v>5</v>
      </c>
      <c r="H17" s="6">
        <v>9</v>
      </c>
      <c r="I17" s="6">
        <f>_xlfn.XLOOKUP(H17,TB[POS],TB[PUNTOS])</f>
        <v>7</v>
      </c>
      <c r="J17" s="6">
        <v>7</v>
      </c>
      <c r="K17" s="6">
        <f>_xlfn.XLOOKUP(J17,TB[POS],TB[PUNTOS])</f>
        <v>9</v>
      </c>
      <c r="L17" s="6"/>
      <c r="M17" s="6"/>
      <c r="N17" s="6"/>
      <c r="O17" s="6"/>
      <c r="P17" s="9">
        <f t="shared" si="0"/>
        <v>27</v>
      </c>
    </row>
    <row r="18" spans="1:16" ht="16.5" x14ac:dyDescent="0.3">
      <c r="A18" s="6">
        <v>9</v>
      </c>
      <c r="B18" s="7" t="s">
        <v>32</v>
      </c>
      <c r="C18" s="7" t="s">
        <v>51</v>
      </c>
      <c r="D18" s="6">
        <v>9</v>
      </c>
      <c r="E18" s="6">
        <f>_xlfn.XLOOKUP(D18,TB[POS],TB[PUNTOS])</f>
        <v>7</v>
      </c>
      <c r="F18" s="6">
        <v>9</v>
      </c>
      <c r="G18" s="6">
        <f>_xlfn.XLOOKUP(F18,TB[POS],TB[PUNTOS])</f>
        <v>7</v>
      </c>
      <c r="H18" s="6">
        <v>13</v>
      </c>
      <c r="I18" s="6">
        <f>_xlfn.XLOOKUP(H18,TB[POS],TB[PUNTOS])</f>
        <v>3</v>
      </c>
      <c r="J18" s="6">
        <v>12</v>
      </c>
      <c r="K18" s="6">
        <f>_xlfn.XLOOKUP(J18,TB[POS],TB[PUNTOS])</f>
        <v>4</v>
      </c>
      <c r="L18" s="6"/>
      <c r="M18" s="6"/>
      <c r="N18" s="6"/>
      <c r="O18" s="6"/>
      <c r="P18" s="9">
        <f t="shared" si="0"/>
        <v>21</v>
      </c>
    </row>
    <row r="19" spans="1:16" ht="16.5" x14ac:dyDescent="0.3">
      <c r="A19" s="6">
        <v>10</v>
      </c>
      <c r="B19" s="7" t="s">
        <v>15</v>
      </c>
      <c r="C19" s="7" t="s">
        <v>47</v>
      </c>
      <c r="D19" s="6">
        <v>12</v>
      </c>
      <c r="E19" s="6">
        <f>_xlfn.XLOOKUP(D19,TB[POS],TB[PUNTOS])</f>
        <v>4</v>
      </c>
      <c r="F19" s="6">
        <v>10</v>
      </c>
      <c r="G19" s="6">
        <f>_xlfn.XLOOKUP(F19,TB[POS],TB[PUNTOS])</f>
        <v>6</v>
      </c>
      <c r="H19" s="6">
        <v>11</v>
      </c>
      <c r="I19" s="6">
        <f>_xlfn.XLOOKUP(H19,TB[POS],TB[PUNTOS])</f>
        <v>5</v>
      </c>
      <c r="J19" s="6">
        <v>14</v>
      </c>
      <c r="K19" s="6">
        <f>_xlfn.XLOOKUP(J19,TB[POS],TB[PUNTOS])</f>
        <v>2</v>
      </c>
      <c r="L19" s="6"/>
      <c r="M19" s="6"/>
      <c r="N19" s="6"/>
      <c r="O19" s="6"/>
      <c r="P19" s="9">
        <f t="shared" si="0"/>
        <v>17</v>
      </c>
    </row>
    <row r="20" spans="1:16" ht="16.5" x14ac:dyDescent="0.3">
      <c r="A20" s="6">
        <v>11</v>
      </c>
      <c r="B20" s="7" t="s">
        <v>24</v>
      </c>
      <c r="C20" s="7" t="s">
        <v>47</v>
      </c>
      <c r="D20" s="6">
        <v>15</v>
      </c>
      <c r="E20" s="6">
        <f>_xlfn.XLOOKUP(D20,TB[POS],TB[PUNTOS])</f>
        <v>1</v>
      </c>
      <c r="F20" s="6">
        <v>12</v>
      </c>
      <c r="G20" s="6">
        <f>_xlfn.XLOOKUP(F20,TB[POS],TB[PUNTOS])</f>
        <v>4</v>
      </c>
      <c r="H20" s="6">
        <v>15</v>
      </c>
      <c r="I20" s="6">
        <f>_xlfn.XLOOKUP(H20,TB[POS],TB[PUNTOS])</f>
        <v>1</v>
      </c>
      <c r="J20" s="6">
        <v>16</v>
      </c>
      <c r="K20" s="6">
        <f>_xlfn.XLOOKUP(J20,TB[POS],TB[PUNTOS])</f>
        <v>0</v>
      </c>
      <c r="L20" s="6"/>
      <c r="M20" s="6"/>
      <c r="N20" s="6"/>
      <c r="O20" s="6"/>
      <c r="P20" s="9">
        <f t="shared" si="0"/>
        <v>6</v>
      </c>
    </row>
    <row r="21" spans="1:16" ht="16.5" x14ac:dyDescent="0.3">
      <c r="A21" s="6">
        <v>12</v>
      </c>
      <c r="B21" s="7" t="s">
        <v>18</v>
      </c>
      <c r="C21" s="7" t="s">
        <v>48</v>
      </c>
      <c r="D21" s="6">
        <v>14</v>
      </c>
      <c r="E21" s="6">
        <f>_xlfn.XLOOKUP(D21,TB[POS],TB[PUNTOS])</f>
        <v>2</v>
      </c>
      <c r="F21" s="6">
        <v>13</v>
      </c>
      <c r="G21" s="6">
        <f>_xlfn.XLOOKUP(F21,TB[POS],TB[PUNTOS])</f>
        <v>3</v>
      </c>
      <c r="H21" s="6">
        <v>16</v>
      </c>
      <c r="I21" s="6">
        <f>_xlfn.XLOOKUP(H21,TB[POS],TB[PUNTOS])</f>
        <v>0</v>
      </c>
      <c r="J21" s="6">
        <v>17</v>
      </c>
      <c r="K21" s="6">
        <f>_xlfn.XLOOKUP(J21,TB[POS],TB[PUNTOS])</f>
        <v>0</v>
      </c>
      <c r="L21" s="6"/>
      <c r="M21" s="6"/>
      <c r="N21" s="6"/>
      <c r="O21" s="6"/>
      <c r="P21" s="9">
        <f t="shared" si="0"/>
        <v>5</v>
      </c>
    </row>
    <row r="22" spans="1:16" ht="16.5" x14ac:dyDescent="0.3">
      <c r="A22" s="6">
        <v>13</v>
      </c>
      <c r="B22" s="7" t="s">
        <v>14</v>
      </c>
      <c r="C22" s="7" t="s">
        <v>47</v>
      </c>
      <c r="D22" s="6">
        <v>16</v>
      </c>
      <c r="E22" s="6">
        <f>_xlfn.XLOOKUP(D22,TB[POS],TB[PUNTOS])</f>
        <v>0</v>
      </c>
      <c r="F22" s="6">
        <v>15</v>
      </c>
      <c r="G22" s="6">
        <f>_xlfn.XLOOKUP(F22,TB[POS],TB[PUNTOS])</f>
        <v>1</v>
      </c>
      <c r="H22" s="6">
        <v>14</v>
      </c>
      <c r="I22" s="6">
        <f>_xlfn.XLOOKUP(H22,TB[POS],TB[PUNTOS])</f>
        <v>2</v>
      </c>
      <c r="J22" s="6">
        <v>15</v>
      </c>
      <c r="K22" s="6">
        <f>_xlfn.XLOOKUP(J22,TB[POS],TB[PUNTOS])</f>
        <v>1</v>
      </c>
      <c r="L22" s="6"/>
      <c r="M22" s="6"/>
      <c r="N22" s="6"/>
      <c r="O22" s="6"/>
      <c r="P22" s="9">
        <f t="shared" si="0"/>
        <v>4</v>
      </c>
    </row>
    <row r="23" spans="1:16" ht="16.5" x14ac:dyDescent="0.3">
      <c r="A23" s="6">
        <v>14</v>
      </c>
      <c r="B23" s="7" t="s">
        <v>20</v>
      </c>
      <c r="C23" s="7" t="s">
        <v>49</v>
      </c>
      <c r="D23" s="6">
        <v>17</v>
      </c>
      <c r="E23" s="6">
        <f>_xlfn.XLOOKUP(D23,TB[POS],TB[PUNTOS])</f>
        <v>0</v>
      </c>
      <c r="F23" s="6">
        <v>14</v>
      </c>
      <c r="G23" s="6">
        <f>_xlfn.XLOOKUP(F23,TB[POS],TB[PUNTOS])</f>
        <v>2</v>
      </c>
      <c r="H23" s="6">
        <v>18</v>
      </c>
      <c r="I23" s="6">
        <f>_xlfn.XLOOKUP(H23,TB[POS],TB[PUNTOS])</f>
        <v>0</v>
      </c>
      <c r="J23" s="6">
        <v>19</v>
      </c>
      <c r="K23" s="6">
        <f>_xlfn.XLOOKUP(J23,TB[POS],TB[PUNTOS])</f>
        <v>0</v>
      </c>
      <c r="L23" s="6"/>
      <c r="M23" s="6"/>
      <c r="N23" s="6"/>
      <c r="O23" s="6"/>
      <c r="P23" s="9">
        <f t="shared" si="0"/>
        <v>2</v>
      </c>
    </row>
    <row r="24" spans="1:16" ht="16.5" x14ac:dyDescent="0.3">
      <c r="A24" s="6">
        <v>15</v>
      </c>
      <c r="B24" s="7" t="s">
        <v>38</v>
      </c>
      <c r="C24" s="7" t="s">
        <v>47</v>
      </c>
      <c r="D24" s="6">
        <v>21</v>
      </c>
      <c r="E24" s="6">
        <f>_xlfn.XLOOKUP(D24,TB[POS],TB[PUNTOS])</f>
        <v>0</v>
      </c>
      <c r="F24" s="6">
        <v>17</v>
      </c>
      <c r="G24" s="6">
        <f>_xlfn.XLOOKUP(F24,TB[POS],TB[PUNTOS])</f>
        <v>0</v>
      </c>
      <c r="H24" s="8"/>
      <c r="I24" s="8"/>
      <c r="J24" s="8"/>
      <c r="K24" s="8"/>
      <c r="L24" s="6"/>
      <c r="M24" s="6"/>
      <c r="N24" s="6"/>
      <c r="O24" s="6"/>
      <c r="P24" s="9">
        <f t="shared" si="0"/>
        <v>0</v>
      </c>
    </row>
    <row r="25" spans="1:16" ht="16.5" x14ac:dyDescent="0.3">
      <c r="A25" s="6">
        <v>16</v>
      </c>
      <c r="B25" s="7" t="s">
        <v>21</v>
      </c>
      <c r="C25" s="7" t="s">
        <v>52</v>
      </c>
      <c r="D25" s="6">
        <v>27</v>
      </c>
      <c r="E25" s="6">
        <f>_xlfn.XLOOKUP(D25,TB[POS],TB[PUNTOS])</f>
        <v>0</v>
      </c>
      <c r="F25" s="6">
        <v>18</v>
      </c>
      <c r="G25" s="6">
        <f>_xlfn.XLOOKUP(F25,TB[POS],TB[PUNTOS])</f>
        <v>0</v>
      </c>
      <c r="H25" s="6">
        <v>23</v>
      </c>
      <c r="I25" s="6">
        <f>_xlfn.XLOOKUP(H25,TB[POS],TB[PUNTOS])</f>
        <v>0</v>
      </c>
      <c r="J25" s="6">
        <v>22</v>
      </c>
      <c r="K25" s="6">
        <f>_xlfn.XLOOKUP(J25,TB[POS],TB[PUNTOS])</f>
        <v>0</v>
      </c>
      <c r="L25" s="6"/>
      <c r="M25" s="6"/>
      <c r="N25" s="6"/>
      <c r="O25" s="6"/>
      <c r="P25" s="9">
        <f t="shared" si="0"/>
        <v>0</v>
      </c>
    </row>
    <row r="26" spans="1:16" ht="16.5" x14ac:dyDescent="0.3">
      <c r="A26" s="6">
        <v>17</v>
      </c>
      <c r="B26" s="7" t="s">
        <v>6</v>
      </c>
      <c r="C26" s="7" t="s">
        <v>51</v>
      </c>
      <c r="D26" s="6">
        <v>25</v>
      </c>
      <c r="E26" s="6">
        <f>_xlfn.XLOOKUP(D26,TB[POS],TB[PUNTOS])</f>
        <v>0</v>
      </c>
      <c r="F26" s="6">
        <v>16</v>
      </c>
      <c r="G26" s="6">
        <f>_xlfn.XLOOKUP(F26,TB[POS],TB[PUNTOS])</f>
        <v>0</v>
      </c>
      <c r="H26" s="6">
        <v>22</v>
      </c>
      <c r="I26" s="6">
        <f>_xlfn.XLOOKUP(H26,TB[POS],TB[PUNTOS])</f>
        <v>0</v>
      </c>
      <c r="J26" s="6">
        <v>18</v>
      </c>
      <c r="K26" s="6">
        <f>_xlfn.XLOOKUP(J26,TB[POS],TB[PUNTOS])</f>
        <v>0</v>
      </c>
      <c r="L26" s="6"/>
      <c r="M26" s="6"/>
      <c r="N26" s="6"/>
      <c r="O26" s="6"/>
      <c r="P26" s="9">
        <f t="shared" si="0"/>
        <v>0</v>
      </c>
    </row>
    <row r="27" spans="1:16" ht="16.5" x14ac:dyDescent="0.3">
      <c r="A27" s="6">
        <v>18</v>
      </c>
      <c r="B27" s="7" t="s">
        <v>37</v>
      </c>
      <c r="C27" s="7" t="s">
        <v>51</v>
      </c>
      <c r="D27" s="6">
        <v>23</v>
      </c>
      <c r="E27" s="6">
        <f>_xlfn.XLOOKUP(D27,TB[POS],TB[PUNTOS])</f>
        <v>0</v>
      </c>
      <c r="F27" s="6">
        <v>20</v>
      </c>
      <c r="G27" s="6">
        <f>_xlfn.XLOOKUP(F27,TB[POS],TB[PUNTOS])</f>
        <v>0</v>
      </c>
      <c r="H27" s="6">
        <v>21</v>
      </c>
      <c r="I27" s="6">
        <f>_xlfn.XLOOKUP(H27,TB[POS],TB[PUNTOS])</f>
        <v>0</v>
      </c>
      <c r="J27" s="6">
        <v>21</v>
      </c>
      <c r="K27" s="6">
        <f>_xlfn.XLOOKUP(J27,TB[POS],TB[PUNTOS])</f>
        <v>0</v>
      </c>
      <c r="L27" s="6"/>
      <c r="M27" s="6"/>
      <c r="N27" s="6"/>
      <c r="O27" s="6"/>
      <c r="P27" s="9">
        <f t="shared" si="0"/>
        <v>0</v>
      </c>
    </row>
    <row r="28" spans="1:16" ht="16.5" x14ac:dyDescent="0.3">
      <c r="A28" s="6">
        <v>19</v>
      </c>
      <c r="B28" s="7" t="s">
        <v>53</v>
      </c>
      <c r="C28" s="7" t="s">
        <v>47</v>
      </c>
      <c r="D28" s="8"/>
      <c r="E28" s="8"/>
      <c r="F28" s="6">
        <v>21</v>
      </c>
      <c r="G28" s="6">
        <f>_xlfn.XLOOKUP(F28,TB[POS],TB[PUNTOS])</f>
        <v>0</v>
      </c>
      <c r="H28" s="6">
        <v>24</v>
      </c>
      <c r="I28" s="6">
        <f>_xlfn.XLOOKUP(H28,TB[POS],TB[PUNTOS])</f>
        <v>0</v>
      </c>
      <c r="J28" s="8"/>
      <c r="K28" s="8"/>
      <c r="L28" s="6"/>
      <c r="M28" s="6"/>
      <c r="N28" s="6"/>
      <c r="O28" s="6"/>
      <c r="P28" s="9">
        <f t="shared" si="0"/>
        <v>0</v>
      </c>
    </row>
    <row r="29" spans="1:16" ht="16.5" x14ac:dyDescent="0.3">
      <c r="A29" s="6">
        <v>20</v>
      </c>
      <c r="B29" s="7" t="s">
        <v>19</v>
      </c>
      <c r="C29" s="7" t="s">
        <v>49</v>
      </c>
      <c r="D29" s="8"/>
      <c r="E29" s="8"/>
      <c r="F29" s="8"/>
      <c r="G29" s="8"/>
      <c r="H29" s="6">
        <v>25</v>
      </c>
      <c r="I29" s="6">
        <f>_xlfn.XLOOKUP(H29,TB[POS],TB[PUNTOS])</f>
        <v>0</v>
      </c>
      <c r="J29" s="8"/>
      <c r="K29" s="8"/>
      <c r="L29" s="6"/>
      <c r="M29" s="6"/>
      <c r="N29" s="6"/>
      <c r="O29" s="6"/>
      <c r="P29" s="9">
        <f t="shared" si="0"/>
        <v>0</v>
      </c>
    </row>
    <row r="30" spans="1:16" ht="16.5" x14ac:dyDescent="0.3">
      <c r="A30" s="6">
        <v>21</v>
      </c>
      <c r="B30" s="12" t="s">
        <v>54</v>
      </c>
      <c r="C30" s="7" t="s">
        <v>49</v>
      </c>
      <c r="D30" s="8"/>
      <c r="E30" s="8"/>
      <c r="F30" s="8"/>
      <c r="G30" s="8"/>
      <c r="H30" s="8"/>
      <c r="I30" s="8"/>
      <c r="J30" s="8"/>
      <c r="K30" s="8"/>
      <c r="L30" s="6"/>
      <c r="M30" s="6"/>
      <c r="N30" s="6"/>
      <c r="O30" s="6"/>
      <c r="P30" s="9">
        <f t="shared" si="0"/>
        <v>0</v>
      </c>
    </row>
    <row r="31" spans="1:16" ht="16.5" x14ac:dyDescent="0.3">
      <c r="A31" s="6">
        <v>22</v>
      </c>
      <c r="B31" s="7" t="s">
        <v>55</v>
      </c>
      <c r="C31" s="7" t="s">
        <v>47</v>
      </c>
      <c r="D31" s="8"/>
      <c r="E31" s="8"/>
      <c r="F31" s="8"/>
      <c r="G31" s="8"/>
      <c r="H31" s="8"/>
      <c r="I31" s="8"/>
      <c r="J31" s="8"/>
      <c r="K31" s="8"/>
      <c r="L31" s="6"/>
      <c r="M31" s="6"/>
      <c r="N31" s="6"/>
      <c r="O31" s="6"/>
      <c r="P31" s="9">
        <f t="shared" si="0"/>
        <v>0</v>
      </c>
    </row>
    <row r="32" spans="1:16" ht="16.5" x14ac:dyDescent="0.3">
      <c r="A32" s="6">
        <v>23</v>
      </c>
      <c r="B32" s="7" t="s">
        <v>5</v>
      </c>
      <c r="C32" s="7" t="s">
        <v>50</v>
      </c>
      <c r="D32" s="8"/>
      <c r="E32" s="8"/>
      <c r="F32" s="8"/>
      <c r="G32" s="8"/>
      <c r="H32" s="8"/>
      <c r="I32" s="8"/>
      <c r="J32" s="8"/>
      <c r="K32" s="8"/>
      <c r="L32" s="6"/>
      <c r="M32" s="6"/>
      <c r="N32" s="6"/>
      <c r="O32" s="6"/>
      <c r="P32" s="9">
        <f t="shared" si="0"/>
        <v>0</v>
      </c>
    </row>
  </sheetData>
  <sheetProtection algorithmName="SHA-512" hashValue="jIc1fwao4s5Z9FxVeOT4vu5grM9/6b2/v6tjdxVOOHTWDxw//KhPhYIxBFOf2hcokxx2IC8JfCjwPyA5LpxpGg==" saltValue="zBg83SrKKzkwwbfAWM5OiA==" spinCount="100000" sheet="1" objects="1" scenarios="1"/>
  <autoFilter ref="B8:P9" xr:uid="{96472DC8-952B-4CA1-80C3-A273AB9875B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sortState xmlns:xlrd2="http://schemas.microsoft.com/office/spreadsheetml/2017/richdata2" ref="B11:P32">
      <sortCondition descending="1" ref="P8:P9"/>
    </sortState>
  </autoFilter>
  <mergeCells count="14">
    <mergeCell ref="A8:A9"/>
    <mergeCell ref="B8:B9"/>
    <mergeCell ref="C8:C9"/>
    <mergeCell ref="D2:P3"/>
    <mergeCell ref="D4:P5"/>
    <mergeCell ref="D7:P7"/>
    <mergeCell ref="D8:O8"/>
    <mergeCell ref="P8:P9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23FE01970DC49934ABAD2595E653F" ma:contentTypeVersion="9" ma:contentTypeDescription="Create a new document." ma:contentTypeScope="" ma:versionID="3092008b7a7fa13bd475476358a30007">
  <xsd:schema xmlns:xsd="http://www.w3.org/2001/XMLSchema" xmlns:xs="http://www.w3.org/2001/XMLSchema" xmlns:p="http://schemas.microsoft.com/office/2006/metadata/properties" xmlns:ns3="9f7cfce1-a37e-4027-ac5d-1b329da5d1ae" targetNamespace="http://schemas.microsoft.com/office/2006/metadata/properties" ma:root="true" ma:fieldsID="a0e478c203f6abc3c81050b158aa0c14" ns3:_="">
    <xsd:import namespace="9f7cfce1-a37e-4027-ac5d-1b329da5d1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cfce1-a37e-4027-ac5d-1b329da5d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635E69FA-0463-48D6-B798-327083160E10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9f7cfce1-a37e-4027-ac5d-1b329da5d1a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10AAD3-584D-45FD-81C1-4EFE3FC834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cfce1-a37e-4027-ac5d-1b329da5d1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285F42-0789-4887-9B7D-C5C1D675DF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7344769-616D-44D5-BB84-8DABA368A1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8</vt:i4>
      </vt:variant>
    </vt:vector>
  </HeadingPairs>
  <TitlesOfParts>
    <vt:vector size="47" baseType="lpstr">
      <vt:lpstr>INICIO</vt:lpstr>
      <vt:lpstr>M_MENORES</vt:lpstr>
      <vt:lpstr>M_TRANSICION</vt:lpstr>
      <vt:lpstr>M_MAYORES</vt:lpstr>
      <vt:lpstr>M_MAYORES (V)</vt:lpstr>
      <vt:lpstr>TB</vt:lpstr>
      <vt:lpstr>M_MAYORES (F)</vt:lpstr>
      <vt:lpstr>7D</vt:lpstr>
      <vt:lpstr>7V</vt:lpstr>
      <vt:lpstr>8D</vt:lpstr>
      <vt:lpstr>8V</vt:lpstr>
      <vt:lpstr>9D</vt:lpstr>
      <vt:lpstr>9V</vt:lpstr>
      <vt:lpstr>10D</vt:lpstr>
      <vt:lpstr>10V</vt:lpstr>
      <vt:lpstr>11D</vt:lpstr>
      <vt:lpstr>11V</vt:lpstr>
      <vt:lpstr>12D</vt:lpstr>
      <vt:lpstr>12V</vt:lpstr>
      <vt:lpstr>JD (V)</vt:lpstr>
      <vt:lpstr>JD (F)</vt:lpstr>
      <vt:lpstr>JV (V)</vt:lpstr>
      <vt:lpstr>JV (F)</vt:lpstr>
      <vt:lpstr>PJD (V)</vt:lpstr>
      <vt:lpstr>PJD (F)</vt:lpstr>
      <vt:lpstr>PJV (V)</vt:lpstr>
      <vt:lpstr>PJV (F)</vt:lpstr>
      <vt:lpstr>JVD (V)</vt:lpstr>
      <vt:lpstr>JVD (F)</vt:lpstr>
      <vt:lpstr>JVV (V)</vt:lpstr>
      <vt:lpstr>JVV (F)</vt:lpstr>
      <vt:lpstr>MD (V)</vt:lpstr>
      <vt:lpstr>MD (F)</vt:lpstr>
      <vt:lpstr>MV (V)</vt:lpstr>
      <vt:lpstr>MV (F)</vt:lpstr>
      <vt:lpstr>MENORES</vt:lpstr>
      <vt:lpstr>TRANSICION</vt:lpstr>
      <vt:lpstr>MAYORES</vt:lpstr>
      <vt:lpstr>GENERAL</vt:lpstr>
      <vt:lpstr>'10D'!Área_de_impresión</vt:lpstr>
      <vt:lpstr>'10V'!Área_de_impresión</vt:lpstr>
      <vt:lpstr>'7D'!Área_de_impresión</vt:lpstr>
      <vt:lpstr>'7V'!Área_de_impresión</vt:lpstr>
      <vt:lpstr>'8D'!Área_de_impresión</vt:lpstr>
      <vt:lpstr>'8V'!Área_de_impresión</vt:lpstr>
      <vt:lpstr>'9D'!Área_de_impresión</vt:lpstr>
      <vt:lpstr>'9V'!Área_de_impresión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MEJIA</dc:creator>
  <cp:lastModifiedBy>Office</cp:lastModifiedBy>
  <cp:lastPrinted>2024-02-15T17:45:40Z</cp:lastPrinted>
  <dcterms:created xsi:type="dcterms:W3CDTF">2023-03-17T10:56:45Z</dcterms:created>
  <dcterms:modified xsi:type="dcterms:W3CDTF">2024-02-23T17:32:16Z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0x010100A1B23FE01970DC49934ABAD2595E653F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2023-09-10T22:00:27Z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51bb83c1-9eb2-4f4f-bf2f-c9d3879bdf3b</vt:lpwstr>
  </property>
  <property fmtid="{D5CDD505-2E9C-101B-9397-08002B2CF9AE}" pid="8" name="MSIP_Label_defa4170-0d19-0005-0004-bc88714345d2_ActionId">
    <vt:lpwstr>c7508261-5d3d-4356-9497-01c71c849280</vt:lpwstr>
  </property>
  <property fmtid="{D5CDD505-2E9C-101B-9397-08002B2CF9AE}" pid="9" name="MSIP_Label_defa4170-0d19-0005-0004-bc88714345d2_ContentBits">
    <vt:lpwstr>0</vt:lpwstr>
  </property>
</Properties>
</file>